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dXOps\sefix.org\"/>
    </mc:Choice>
  </mc:AlternateContent>
  <bookViews>
    <workbookView xWindow="0" yWindow="0" windowWidth="19200" windowHeight="7310" tabRatio="867" activeTab="1"/>
  </bookViews>
  <sheets>
    <sheet name="Cover" sheetId="11" r:id="rId1"/>
    <sheet name="History of Changes" sheetId="12" r:id="rId2"/>
    <sheet name="General Information" sheetId="10" r:id="rId3"/>
    <sheet name="Overall Evaluation Results" sheetId="1" r:id="rId4"/>
    <sheet name="Profile Overview" sheetId="3" r:id="rId5"/>
    <sheet name="Professional Skills" sheetId="4" r:id="rId6"/>
    <sheet name="Relevant Skills" sheetId="6" r:id="rId7"/>
    <sheet name="Soft Skills" sheetId="7" r:id="rId8"/>
    <sheet name="Foreign Language Skills" sheetId="8" r:id="rId9"/>
    <sheet name="Education and Certifications" sheetId="9" r:id="rId10"/>
    <sheet name="Skills to be improved" sheetId="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9" l="1"/>
  <c r="G7" i="9"/>
  <c r="G8" i="9"/>
  <c r="G9" i="9"/>
  <c r="F6" i="9"/>
  <c r="F7" i="9"/>
  <c r="F8" i="9"/>
  <c r="F9" i="9"/>
  <c r="G5" i="9"/>
  <c r="G10" i="9" s="1"/>
  <c r="F5" i="9"/>
  <c r="F10" i="9" s="1"/>
  <c r="F5" i="8"/>
  <c r="E10" i="9"/>
  <c r="G5" i="8"/>
  <c r="G6" i="8"/>
  <c r="G7" i="8"/>
  <c r="G8" i="8"/>
  <c r="G10" i="8" s="1"/>
  <c r="G9" i="8"/>
  <c r="F6" i="8"/>
  <c r="F7" i="8"/>
  <c r="F8" i="8"/>
  <c r="F9" i="8"/>
  <c r="F5" i="7"/>
  <c r="E10" i="8"/>
  <c r="G5" i="7"/>
  <c r="G6" i="7"/>
  <c r="G10" i="7" s="1"/>
  <c r="G7" i="7"/>
  <c r="G8" i="7"/>
  <c r="G9" i="7"/>
  <c r="F6" i="7"/>
  <c r="F7" i="7"/>
  <c r="F8" i="7"/>
  <c r="F9" i="7"/>
  <c r="F5" i="6"/>
  <c r="E10" i="7"/>
  <c r="E12" i="6"/>
  <c r="G5" i="6"/>
  <c r="G12" i="6" s="1"/>
  <c r="G6" i="6"/>
  <c r="G7" i="6"/>
  <c r="G8" i="6"/>
  <c r="G9" i="6"/>
  <c r="G10" i="6"/>
  <c r="G11" i="6"/>
  <c r="F6" i="6"/>
  <c r="F7" i="6"/>
  <c r="F8" i="6"/>
  <c r="F9" i="6"/>
  <c r="F10" i="6"/>
  <c r="F11" i="6"/>
  <c r="F5" i="4"/>
  <c r="E13" i="4"/>
  <c r="G6" i="4"/>
  <c r="G7" i="4"/>
  <c r="G8" i="4"/>
  <c r="G9" i="4"/>
  <c r="G10" i="4"/>
  <c r="G11" i="4"/>
  <c r="G12" i="4"/>
  <c r="G5" i="4"/>
  <c r="G13" i="4" s="1"/>
  <c r="F6" i="4"/>
  <c r="F7" i="4"/>
  <c r="F8" i="4"/>
  <c r="F9" i="4"/>
  <c r="F10" i="4"/>
  <c r="F11" i="4"/>
  <c r="F12" i="4"/>
  <c r="F5" i="3"/>
  <c r="G5" i="3"/>
  <c r="G6" i="3"/>
  <c r="G7" i="3"/>
  <c r="G8" i="3"/>
  <c r="G9" i="3"/>
  <c r="G11" i="3"/>
  <c r="G12" i="3"/>
  <c r="G13" i="3"/>
  <c r="G14" i="3"/>
  <c r="G15" i="3"/>
  <c r="F12" i="3"/>
  <c r="F13" i="3"/>
  <c r="F14" i="3"/>
  <c r="F15" i="3"/>
  <c r="F11" i="3"/>
  <c r="F6" i="3"/>
  <c r="F7" i="3"/>
  <c r="F8" i="3"/>
  <c r="F9" i="3"/>
  <c r="E16" i="3"/>
  <c r="F11" i="1"/>
  <c r="F10" i="7" l="1"/>
  <c r="F16" i="3"/>
  <c r="D16" i="3" s="1"/>
  <c r="E5" i="1" s="1"/>
  <c r="D13" i="4"/>
  <c r="E6" i="1" s="1"/>
  <c r="F13" i="4"/>
  <c r="D10" i="8"/>
  <c r="E9" i="1" s="1"/>
  <c r="D10" i="9"/>
  <c r="E10" i="1" s="1"/>
  <c r="G16" i="3"/>
  <c r="F10" i="8"/>
  <c r="D10" i="7"/>
  <c r="E8" i="1" s="1"/>
  <c r="F12" i="6"/>
  <c r="D12" i="6" l="1"/>
  <c r="E7" i="1" s="1"/>
  <c r="E11" i="1" s="1"/>
</calcChain>
</file>

<file path=xl/sharedStrings.xml><?xml version="1.0" encoding="utf-8"?>
<sst xmlns="http://schemas.openxmlformats.org/spreadsheetml/2006/main" count="290" uniqueCount="186">
  <si>
    <t>#</t>
  </si>
  <si>
    <t>Interview Section</t>
  </si>
  <si>
    <t>Evaluation Based on evidences</t>
  </si>
  <si>
    <t>Achieved Points</t>
  </si>
  <si>
    <t>Profile Overview*</t>
  </si>
  <si>
    <t>Relevant personal information, working experiences</t>
  </si>
  <si>
    <t>Specialization Skills*</t>
  </si>
  <si>
    <t>Professional skills, engineering skills, working experiences</t>
  </si>
  <si>
    <t>Relevant Skills</t>
  </si>
  <si>
    <t>Relevant engineering and dependency skills</t>
  </si>
  <si>
    <t>Professional Soft skills*</t>
  </si>
  <si>
    <t>Soft skills, business domain and non-engineering skills</t>
  </si>
  <si>
    <t>Foreign language *</t>
  </si>
  <si>
    <t>Foreign languages (English, Japanese, Chinese…)</t>
  </si>
  <si>
    <t>Education &amp; Certificates*</t>
  </si>
  <si>
    <t>Relevant education background and certifications</t>
  </si>
  <si>
    <t xml:space="preserve">                                          Total points</t>
  </si>
  <si>
    <t>Skills sets to be improved or learned if any (provided by Interviewer).</t>
  </si>
  <si>
    <t>Interviewee Skills Category‘s Proficiency &amp; Ranking Levels</t>
  </si>
  <si>
    <t>Remarks and Recommendations for Interviewee</t>
  </si>
  <si>
    <t>Here is ranking level of each skill category in competency framework</t>
  </si>
  <si>
    <t>Interviewer can recommends important gaps if any before submit the interview results to LEADER or CLIENT.</t>
  </si>
  <si>
    <t>______________________________________________________________________________________________________________</t>
  </si>
  <si>
    <t>Overall Evaluation Results</t>
  </si>
  <si>
    <t>Intermediate</t>
  </si>
  <si>
    <t>Advanced</t>
  </si>
  <si>
    <r>
      <t xml:space="preserve">Candidate or interviewee needs to </t>
    </r>
    <r>
      <rPr>
        <b/>
        <sz val="10"/>
        <color rgb="FF000000"/>
        <rFont val="Calibri Light"/>
        <family val="2"/>
        <scheme val="major"/>
      </rPr>
      <t xml:space="preserve">improve </t>
    </r>
    <r>
      <rPr>
        <sz val="10"/>
        <color rgb="FF000000"/>
        <rFont val="Calibri Light"/>
        <family val="2"/>
        <scheme val="major"/>
      </rPr>
      <t>the knowledge, skills, and technologies as following recommendations:</t>
    </r>
  </si>
  <si>
    <r>
      <t>1.</t>
    </r>
    <r>
      <rPr>
        <sz val="7"/>
        <color rgb="FF000000"/>
        <rFont val="Calibri Light"/>
        <family val="2"/>
        <scheme val="major"/>
      </rPr>
      <t xml:space="preserve">    </t>
    </r>
    <r>
      <rPr>
        <sz val="10"/>
        <color rgb="FF000000"/>
        <rFont val="Calibri Light"/>
        <family val="2"/>
        <scheme val="major"/>
      </rPr>
      <t>Database Modeling and Architecture</t>
    </r>
  </si>
  <si>
    <r>
      <t>·</t>
    </r>
    <r>
      <rPr>
        <sz val="7"/>
        <color rgb="FF000000"/>
        <rFont val="Calibri Light"/>
        <family val="2"/>
        <scheme val="major"/>
      </rPr>
      <t xml:space="preserve">   </t>
    </r>
    <r>
      <rPr>
        <sz val="10"/>
        <color rgb="FF000000"/>
        <rFont val="Calibri Light"/>
        <family val="2"/>
        <scheme val="major"/>
      </rPr>
      <t xml:space="preserve">Database Modeling and Architecture </t>
    </r>
  </si>
  <si>
    <r>
      <t>2.</t>
    </r>
    <r>
      <rPr>
        <sz val="7"/>
        <color rgb="FF000000"/>
        <rFont val="Calibri Light"/>
        <family val="2"/>
        <scheme val="major"/>
      </rPr>
      <t xml:space="preserve">    </t>
    </r>
    <r>
      <rPr>
        <sz val="10"/>
        <color rgb="FF000000"/>
        <rFont val="Calibri Light"/>
        <family val="2"/>
        <scheme val="major"/>
      </rPr>
      <t>SQL Server Database Administration</t>
    </r>
  </si>
  <si>
    <r>
      <t>·</t>
    </r>
    <r>
      <rPr>
        <sz val="7"/>
        <color rgb="FF000000"/>
        <rFont val="Calibri Light"/>
        <family val="2"/>
        <scheme val="major"/>
      </rPr>
      <t xml:space="preserve">   </t>
    </r>
    <r>
      <rPr>
        <sz val="10"/>
        <color rgb="FF000000"/>
        <rFont val="Calibri Light"/>
        <family val="2"/>
        <scheme val="major"/>
      </rPr>
      <t xml:space="preserve">SQL Azure Database and Azure Cloud             </t>
    </r>
  </si>
  <si>
    <r>
      <t>3.</t>
    </r>
    <r>
      <rPr>
        <sz val="7"/>
        <color rgb="FF000000"/>
        <rFont val="Calibri Light"/>
        <family val="2"/>
        <scheme val="major"/>
      </rPr>
      <t xml:space="preserve">    </t>
    </r>
    <r>
      <rPr>
        <sz val="10"/>
        <color rgb="FF000000"/>
        <rFont val="Calibri Light"/>
        <family val="2"/>
        <scheme val="major"/>
      </rPr>
      <t>SQL Server Database Development</t>
    </r>
  </si>
  <si>
    <r>
      <t>·</t>
    </r>
    <r>
      <rPr>
        <sz val="7"/>
        <color rgb="FF000000"/>
        <rFont val="Calibri Light"/>
        <family val="2"/>
        <scheme val="major"/>
      </rPr>
      <t xml:space="preserve">   </t>
    </r>
    <r>
      <rPr>
        <sz val="10"/>
        <color rgb="FF000000"/>
        <rFont val="Calibri Light"/>
        <family val="2"/>
        <scheme val="major"/>
      </rPr>
      <t>Database Migration Process and Design</t>
    </r>
  </si>
  <si>
    <r>
      <t>4.</t>
    </r>
    <r>
      <rPr>
        <sz val="7"/>
        <color rgb="FF000000"/>
        <rFont val="Calibri Light"/>
        <family val="2"/>
        <scheme val="major"/>
      </rPr>
      <t xml:space="preserve">   </t>
    </r>
    <r>
      <rPr>
        <sz val="10"/>
        <color rgb="FF000000"/>
        <rFont val="Calibri Light"/>
        <family val="2"/>
        <scheme val="major"/>
      </rPr>
      <t>Cloud Database Development</t>
    </r>
  </si>
  <si>
    <r>
      <t>·</t>
    </r>
    <r>
      <rPr>
        <sz val="7"/>
        <color rgb="FF000000"/>
        <rFont val="Calibri Light"/>
        <family val="2"/>
        <scheme val="major"/>
      </rPr>
      <t xml:space="preserve">   </t>
    </r>
    <r>
      <rPr>
        <sz val="10"/>
        <color rgb="FF000000"/>
        <rFont val="Calibri Light"/>
        <family val="2"/>
        <scheme val="major"/>
      </rPr>
      <t xml:space="preserve">Oracle Database and AWS Cloud </t>
    </r>
  </si>
  <si>
    <r>
      <t>Prefer SQL Server Database Administrator (DBA) role with Senior</t>
    </r>
    <r>
      <rPr>
        <i/>
        <vertAlign val="superscript"/>
        <sz val="11"/>
        <color theme="1"/>
        <rFont val="Calibri Light"/>
        <family val="2"/>
        <scheme val="major"/>
      </rPr>
      <t>+</t>
    </r>
    <r>
      <rPr>
        <i/>
        <sz val="11"/>
        <color theme="1"/>
        <rFont val="Calibri Light"/>
        <family val="2"/>
        <scheme val="major"/>
      </rPr>
      <t xml:space="preserve"> rank for this candidate</t>
    </r>
  </si>
  <si>
    <t>Proficiency Level</t>
  </si>
  <si>
    <r>
      <t>Required</t>
    </r>
    <r>
      <rPr>
        <sz val="11"/>
        <color theme="1"/>
        <rFont val="Calibri Light"/>
        <family val="2"/>
        <scheme val="major"/>
      </rPr>
      <t xml:space="preserve"> </t>
    </r>
    <r>
      <rPr>
        <b/>
        <sz val="11"/>
        <color theme="1"/>
        <rFont val="Calibri Light"/>
        <family val="2"/>
        <scheme val="major"/>
      </rPr>
      <t>Points</t>
    </r>
  </si>
  <si>
    <r>
      <t xml:space="preserve">RANKED: </t>
    </r>
    <r>
      <rPr>
        <sz val="10"/>
        <color rgb="FF000000"/>
        <rFont val="Calibri Light"/>
        <family val="2"/>
        <scheme val="major"/>
      </rPr>
      <t xml:space="preserve">Job Rank: </t>
    </r>
    <r>
      <rPr>
        <b/>
        <sz val="10"/>
        <color rgb="FF000000"/>
        <rFont val="Calibri Light"/>
        <family val="2"/>
        <scheme val="major"/>
      </rPr>
      <t xml:space="preserve">Senior </t>
    </r>
    <r>
      <rPr>
        <b/>
        <vertAlign val="superscript"/>
        <sz val="10"/>
        <color rgb="FF000000"/>
        <rFont val="Calibri Light"/>
        <family val="2"/>
        <scheme val="major"/>
      </rPr>
      <t>++</t>
    </r>
    <r>
      <rPr>
        <sz val="10"/>
        <color rgb="FFFF0000"/>
        <rFont val="Calibri Light"/>
        <family val="2"/>
        <scheme val="major"/>
      </rPr>
      <t xml:space="preserve"> </t>
    </r>
    <r>
      <rPr>
        <sz val="10"/>
        <color rgb="FF000000"/>
        <rFont val="Calibri Light"/>
        <family val="2"/>
        <scheme val="major"/>
      </rPr>
      <t xml:space="preserve">Database Administrator | </t>
    </r>
    <r>
      <rPr>
        <b/>
        <sz val="10"/>
        <color rgb="FF000000"/>
        <rFont val="Calibri Light"/>
        <family val="2"/>
        <scheme val="major"/>
      </rPr>
      <t xml:space="preserve">Senior </t>
    </r>
    <r>
      <rPr>
        <b/>
        <vertAlign val="superscript"/>
        <sz val="10"/>
        <color rgb="FF000000"/>
        <rFont val="Calibri Light"/>
        <family val="2"/>
        <scheme val="major"/>
      </rPr>
      <t xml:space="preserve">+ </t>
    </r>
    <r>
      <rPr>
        <sz val="10"/>
        <color rgb="FF000000"/>
        <rFont val="Calibri Light"/>
        <family val="2"/>
        <scheme val="major"/>
      </rPr>
      <t xml:space="preserve">Database Developer | </t>
    </r>
    <r>
      <rPr>
        <b/>
        <sz val="10"/>
        <color rgb="FF000000"/>
        <rFont val="Calibri Light"/>
        <family val="2"/>
        <scheme val="major"/>
      </rPr>
      <t>Mid-Level</t>
    </r>
    <r>
      <rPr>
        <sz val="10"/>
        <color rgb="FF000000"/>
        <rFont val="Calibri Light"/>
        <family val="2"/>
        <scheme val="major"/>
      </rPr>
      <t xml:space="preserve"> Cloud Data Engineer</t>
    </r>
  </si>
  <si>
    <r>
      <t xml:space="preserve">* </t>
    </r>
    <r>
      <rPr>
        <b/>
        <sz val="11"/>
        <color theme="1"/>
        <rFont val="Calibri Light"/>
        <family val="2"/>
        <scheme val="major"/>
      </rPr>
      <t>Senior II Database Administrator</t>
    </r>
    <r>
      <rPr>
        <sz val="11"/>
        <color theme="1"/>
        <rFont val="Calibri Light"/>
        <family val="2"/>
        <scheme val="major"/>
      </rPr>
      <t xml:space="preserve"> role is ready for managing a whole small-medium real project</t>
    </r>
  </si>
  <si>
    <t>* Senior I Database Developer role is not ready for managing a whole migration real project.</t>
  </si>
  <si>
    <t>* Cloud Data Engineer role is not ready for developing a whole real project.</t>
  </si>
  <si>
    <t>Individual Information</t>
  </si>
  <si>
    <t>Explanation or Feedback</t>
  </si>
  <si>
    <t>Required Points</t>
  </si>
  <si>
    <t>University of Industry - 15 years ago.</t>
  </si>
  <si>
    <t>Database Development and Data Migration</t>
  </si>
  <si>
    <t>Specialized in SQL Server Platform</t>
  </si>
  <si>
    <t>Expect DB Administrator, DB Architect if hired</t>
  </si>
  <si>
    <t>Data Engineering</t>
  </si>
  <si>
    <t xml:space="preserve">03 projects of Software Development </t>
  </si>
  <si>
    <t>A little bit of experiences in MySQL to SQL Server</t>
  </si>
  <si>
    <t>A little bit of experiences in Application Migration</t>
  </si>
  <si>
    <t>A little bit of experiences of administrating the Bet DBs</t>
  </si>
  <si>
    <t>No enrich skills related to emerging platforms so far</t>
  </si>
  <si>
    <t>Total points (maximum is 10 points)</t>
  </si>
  <si>
    <t>Overall Feedback and Explanation</t>
  </si>
  <si>
    <t>Interviewer can recommends any information if any right after complete the interview section.</t>
  </si>
  <si>
    <t xml:space="preserve">She has been working on SQL Server 2008 and currently she is working on SQL Server 2019. </t>
  </si>
  <si>
    <t>Profile Overview</t>
  </si>
  <si>
    <r>
      <t>1.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1"/>
        <color theme="1"/>
        <rFont val="Calibri Light"/>
        <family val="2"/>
        <scheme val="major"/>
      </rPr>
      <t>Introduction</t>
    </r>
    <r>
      <rPr>
        <sz val="11"/>
        <color theme="1"/>
        <rFont val="Calibri Light"/>
        <family val="2"/>
        <scheme val="major"/>
      </rPr>
      <t xml:space="preserve"> *</t>
    </r>
  </si>
  <si>
    <r>
      <t>2.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1"/>
        <color theme="1"/>
        <rFont val="Calibri Light"/>
        <family val="2"/>
        <scheme val="major"/>
      </rPr>
      <t>Strong/Weak *</t>
    </r>
  </si>
  <si>
    <r>
      <t>3.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1"/>
        <color theme="1"/>
        <rFont val="Calibri Light"/>
        <family val="2"/>
        <scheme val="major"/>
      </rPr>
      <t>Specialization *</t>
    </r>
  </si>
  <si>
    <r>
      <t>5.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1"/>
        <color theme="1"/>
        <rFont val="Calibri Light"/>
        <family val="2"/>
        <scheme val="major"/>
      </rPr>
      <t>Career Pathways *</t>
    </r>
  </si>
  <si>
    <r>
      <t>6.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1"/>
        <color theme="1"/>
        <rFont val="Calibri Light"/>
        <family val="2"/>
        <scheme val="major"/>
      </rPr>
      <t>Software Development</t>
    </r>
  </si>
  <si>
    <r>
      <t>7.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1"/>
        <color theme="1"/>
        <rFont val="Calibri Light"/>
        <family val="2"/>
        <scheme val="major"/>
      </rPr>
      <t>Database Migration</t>
    </r>
  </si>
  <si>
    <r>
      <t>8.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1"/>
        <color theme="1"/>
        <rFont val="Calibri Light"/>
        <family val="2"/>
        <scheme val="major"/>
      </rPr>
      <t>System Assessment</t>
    </r>
  </si>
  <si>
    <r>
      <t>9.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1"/>
        <color theme="1"/>
        <rFont val="Calibri Light"/>
        <family val="2"/>
        <scheme val="major"/>
      </rPr>
      <t>ERP, CRM, CMS Databases</t>
    </r>
  </si>
  <si>
    <r>
      <t>10.</t>
    </r>
    <r>
      <rPr>
        <sz val="7"/>
        <color theme="1"/>
        <rFont val="Calibri Light"/>
        <family val="2"/>
        <scheme val="major"/>
      </rPr>
      <t xml:space="preserve"> </t>
    </r>
    <r>
      <rPr>
        <b/>
        <sz val="11"/>
        <color theme="1"/>
        <rFont val="Calibri Light"/>
        <family val="2"/>
        <scheme val="major"/>
      </rPr>
      <t>Trend Technologies</t>
    </r>
  </si>
  <si>
    <r>
      <t>Please modify your keyword of questions to “</t>
    </r>
    <r>
      <rPr>
        <b/>
        <i/>
        <sz val="11"/>
        <color theme="1"/>
        <rFont val="Calibri Light"/>
        <family val="2"/>
        <scheme val="major"/>
      </rPr>
      <t>Individual Information</t>
    </r>
    <r>
      <rPr>
        <i/>
        <sz val="11"/>
        <color theme="1"/>
        <rFont val="Calibri Light"/>
        <family val="2"/>
        <scheme val="major"/>
      </rPr>
      <t>” column, interviewee’s answers to “</t>
    </r>
    <r>
      <rPr>
        <b/>
        <i/>
        <sz val="11"/>
        <color theme="1"/>
        <rFont val="Calibri Light"/>
        <family val="2"/>
        <scheme val="major"/>
      </rPr>
      <t>Explanation</t>
    </r>
    <r>
      <rPr>
        <sz val="11"/>
        <color theme="1"/>
        <rFont val="Calibri Light"/>
        <family val="2"/>
        <scheme val="major"/>
      </rPr>
      <t xml:space="preserve"> </t>
    </r>
    <r>
      <rPr>
        <b/>
        <i/>
        <sz val="11"/>
        <color theme="1"/>
        <rFont val="Calibri Light"/>
        <family val="2"/>
        <scheme val="major"/>
      </rPr>
      <t>or Feedback</t>
    </r>
    <r>
      <rPr>
        <i/>
        <sz val="11"/>
        <color theme="1"/>
        <rFont val="Calibri Light"/>
        <family val="2"/>
        <scheme val="major"/>
      </rPr>
      <t xml:space="preserve">” column and enter </t>
    </r>
    <r>
      <rPr>
        <b/>
        <i/>
        <sz val="11"/>
        <color rgb="FFFF0000"/>
        <rFont val="Calibri Light"/>
        <family val="2"/>
        <scheme val="major"/>
      </rPr>
      <t>x point(s)</t>
    </r>
    <r>
      <rPr>
        <i/>
        <sz val="11"/>
        <color theme="1"/>
        <rFont val="Calibri Light"/>
        <family val="2"/>
        <scheme val="major"/>
      </rPr>
      <t xml:space="preserve"> to “</t>
    </r>
    <r>
      <rPr>
        <b/>
        <i/>
        <sz val="11"/>
        <color theme="1"/>
        <rFont val="Calibri Light"/>
        <family val="2"/>
        <scheme val="major"/>
      </rPr>
      <t>Achieved Points</t>
    </r>
    <r>
      <rPr>
        <i/>
        <sz val="11"/>
        <color theme="1"/>
        <rFont val="Calibri Light"/>
        <family val="2"/>
        <scheme val="major"/>
      </rPr>
      <t>” column.</t>
    </r>
  </si>
  <si>
    <t>Professional or Specialization Skills</t>
  </si>
  <si>
    <t>Technology and Engineering Skills Set</t>
  </si>
  <si>
    <t>has a little bit of experience of data modeling &amp; architecture</t>
  </si>
  <si>
    <t>has some experiences of design of database architecture</t>
  </si>
  <si>
    <t>has experiences to design &amp; implement database schema</t>
  </si>
  <si>
    <t>has some experiences of Administration activities and Batch jobs</t>
  </si>
  <si>
    <t>has some experiences of backup and restore databases</t>
  </si>
  <si>
    <t>has experiences of using ETL, SSIS techniques</t>
  </si>
  <si>
    <t>Total points (maximum is 30 points)</t>
  </si>
  <si>
    <t>Overall Feedback and Skills Sets</t>
  </si>
  <si>
    <r>
      <t>Response</t>
    </r>
    <r>
      <rPr>
        <sz val="11"/>
        <color theme="1"/>
        <rFont val="Calibri Light"/>
        <family val="2"/>
        <scheme val="major"/>
      </rPr>
      <t xml:space="preserve"> or </t>
    </r>
    <r>
      <rPr>
        <b/>
        <sz val="11"/>
        <color theme="1"/>
        <rFont val="Calibri Light"/>
        <family val="2"/>
        <scheme val="major"/>
      </rPr>
      <t>Feedback</t>
    </r>
  </si>
  <si>
    <r>
      <t>1.</t>
    </r>
    <r>
      <rPr>
        <sz val="7"/>
        <color theme="1"/>
        <rFont val="Calibri Light"/>
        <family val="2"/>
        <scheme val="major"/>
      </rPr>
      <t xml:space="preserve">    </t>
    </r>
    <r>
      <rPr>
        <b/>
        <sz val="10"/>
        <color theme="1"/>
        <rFont val="Calibri Light"/>
        <family val="2"/>
        <scheme val="major"/>
      </rPr>
      <t>Data Modeling</t>
    </r>
  </si>
  <si>
    <r>
      <t>2.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0"/>
        <color theme="1"/>
        <rFont val="Calibri Light"/>
        <family val="2"/>
        <scheme val="major"/>
      </rPr>
      <t>Database Architecture</t>
    </r>
  </si>
  <si>
    <r>
      <t>3.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0"/>
        <color theme="1"/>
        <rFont val="Calibri Light"/>
        <family val="2"/>
        <scheme val="major"/>
      </rPr>
      <t>DB Structure Design</t>
    </r>
  </si>
  <si>
    <r>
      <t>7.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0"/>
        <color theme="1"/>
        <rFont val="Calibri Light"/>
        <family val="2"/>
        <scheme val="major"/>
      </rPr>
      <t> </t>
    </r>
  </si>
  <si>
    <r>
      <t>9.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0"/>
        <color theme="1"/>
        <rFont val="Calibri Light"/>
        <family val="2"/>
        <scheme val="major"/>
      </rPr>
      <t> </t>
    </r>
  </si>
  <si>
    <r>
      <t>10.</t>
    </r>
    <r>
      <rPr>
        <sz val="7"/>
        <color theme="1"/>
        <rFont val="Calibri Light"/>
        <family val="2"/>
        <scheme val="major"/>
      </rPr>
      <t xml:space="preserve"> </t>
    </r>
    <r>
      <rPr>
        <b/>
        <sz val="10"/>
        <color theme="1"/>
        <rFont val="Calibri Light"/>
        <family val="2"/>
        <scheme val="major"/>
      </rPr>
      <t> </t>
    </r>
  </si>
  <si>
    <r>
      <t>Please enter your keyword of questions to “</t>
    </r>
    <r>
      <rPr>
        <b/>
        <i/>
        <sz val="11"/>
        <color theme="1"/>
        <rFont val="Calibri Light"/>
        <family val="2"/>
        <scheme val="major"/>
      </rPr>
      <t>Technology or Skills Set</t>
    </r>
    <r>
      <rPr>
        <i/>
        <sz val="11"/>
        <color theme="1"/>
        <rFont val="Calibri Light"/>
        <family val="2"/>
        <scheme val="major"/>
      </rPr>
      <t>” column, interviewee’s answers to “</t>
    </r>
    <r>
      <rPr>
        <b/>
        <i/>
        <sz val="11"/>
        <color theme="1"/>
        <rFont val="Calibri Light"/>
        <family val="2"/>
        <scheme val="major"/>
      </rPr>
      <t>Response or Feedback</t>
    </r>
    <r>
      <rPr>
        <i/>
        <sz val="11"/>
        <color theme="1"/>
        <rFont val="Calibri Light"/>
        <family val="2"/>
        <scheme val="major"/>
      </rPr>
      <t>” column and enter point(s) to “</t>
    </r>
    <r>
      <rPr>
        <b/>
        <i/>
        <sz val="11"/>
        <color theme="1"/>
        <rFont val="Calibri Light"/>
        <family val="2"/>
        <scheme val="major"/>
      </rPr>
      <t>Achieved Points</t>
    </r>
    <r>
      <rPr>
        <i/>
        <sz val="11"/>
        <color theme="1"/>
        <rFont val="Calibri Light"/>
        <family val="2"/>
        <scheme val="major"/>
      </rPr>
      <t>” column.</t>
    </r>
  </si>
  <si>
    <t>He has experiences of SSIS, SSMS, SSRS, ________________________________________________________________</t>
  </si>
  <si>
    <t>_______________________________________________________________________________________________</t>
  </si>
  <si>
    <t>5-Expert</t>
  </si>
  <si>
    <t>0-No Knowledge</t>
  </si>
  <si>
    <t>3-Intermediate</t>
  </si>
  <si>
    <t>4-Advanced</t>
  </si>
  <si>
    <t>2-Limited Experience</t>
  </si>
  <si>
    <t>1-Fundamental Awareness</t>
  </si>
  <si>
    <t>In Advance Questions and Response or Feedback</t>
  </si>
  <si>
    <r>
      <t>6.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0"/>
        <color theme="1"/>
        <rFont val="Calibri Light"/>
        <family val="2"/>
        <scheme val="major"/>
      </rPr>
      <t>Data Migration</t>
    </r>
  </si>
  <si>
    <r>
      <t>5.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0"/>
        <color theme="1"/>
        <rFont val="Calibri Light"/>
        <family val="2"/>
        <scheme val="major"/>
      </rPr>
      <t>DB Maintenance</t>
    </r>
  </si>
  <si>
    <r>
      <t xml:space="preserve">4.  </t>
    </r>
    <r>
      <rPr>
        <b/>
        <sz val="10"/>
        <color theme="1"/>
        <rFont val="Calibri Light"/>
        <family val="2"/>
        <scheme val="major"/>
      </rPr>
      <t>SQL Programming</t>
    </r>
  </si>
  <si>
    <r>
      <t>8.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0"/>
        <color theme="1"/>
        <rFont val="Calibri Light"/>
        <family val="2"/>
        <scheme val="major"/>
      </rPr>
      <t>Data Engineering</t>
    </r>
  </si>
  <si>
    <t>has much experiences of database performance optimization</t>
  </si>
  <si>
    <r>
      <t>7.  </t>
    </r>
    <r>
      <rPr>
        <b/>
        <sz val="10"/>
        <color theme="1"/>
        <rFont val="Calibri Light"/>
        <family val="2"/>
        <scheme val="major"/>
      </rPr>
      <t>Performance Optimization</t>
    </r>
  </si>
  <si>
    <t>Relevant or Dependency Skills</t>
  </si>
  <si>
    <t>has experiences of Dynamic SQL, T-SQL, View, CTE, SP, Trigger</t>
  </si>
  <si>
    <r>
      <t>3.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Data Warehouse</t>
    </r>
  </si>
  <si>
    <t>has some experiences of Data Warehouse, Data Lake</t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</si>
  <si>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Cloud Database</t>
    </r>
  </si>
  <si>
    <t xml:space="preserve">has a little bit of experiences of SQL Azure, AWS Databases </t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</si>
  <si>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Security &amp; Protection</t>
    </r>
  </si>
  <si>
    <t>has a little bit of experiences of working in database security</t>
  </si>
  <si>
    <r>
      <t>6.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DB Integration</t>
    </r>
  </si>
  <si>
    <t>has experiences of Synonym and DB-Linked/Linked Server</t>
  </si>
  <si>
    <t>has experiences of design of coding /naming conventions</t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</si>
  <si>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DB Documentation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</si>
  <si>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DB Assessment</t>
    </r>
  </si>
  <si>
    <t>has some experiences and skills of Database Assessment</t>
  </si>
  <si>
    <t>He has experiences of Data Migration on AWS Cloud Platform ________________________________________________________________</t>
  </si>
  <si>
    <r>
      <t>1.</t>
    </r>
    <r>
      <rPr>
        <sz val="7"/>
        <color theme="1"/>
        <rFont val="Times New Roman"/>
        <family val="1"/>
      </rPr>
      <t>   </t>
    </r>
    <r>
      <rPr>
        <b/>
        <sz val="10"/>
        <color theme="1"/>
        <rFont val="Segoe UI Light"/>
        <family val="2"/>
      </rPr>
      <t>DB Structure Mapping</t>
    </r>
  </si>
  <si>
    <t>has experiences of Table and Data Types Mapping</t>
  </si>
  <si>
    <t>Soft Skills and Business Domain Skills</t>
  </si>
  <si>
    <t>Review through the interview process w/o questions</t>
  </si>
  <si>
    <t>Online Betting System, Social Media</t>
  </si>
  <si>
    <r>
      <t>3.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0"/>
        <color theme="1"/>
        <rFont val="Calibri Light"/>
        <family val="2"/>
        <scheme val="major"/>
      </rPr>
      <t>Onsite Working</t>
    </r>
  </si>
  <si>
    <t>Professional Soft Skills and Business Domain</t>
  </si>
  <si>
    <t>He has experiences of Communication with USA Clients ________________________________________________________________</t>
  </si>
  <si>
    <r>
      <t>2.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0"/>
        <color theme="1"/>
        <rFont val="Calibri Light"/>
        <family val="2"/>
        <scheme val="major"/>
      </rPr>
      <t>Office Tools</t>
    </r>
  </si>
  <si>
    <r>
      <t>1.</t>
    </r>
    <r>
      <rPr>
        <sz val="7"/>
        <color theme="1"/>
        <rFont val="Calibri Light"/>
        <family val="2"/>
        <scheme val="major"/>
      </rPr>
      <t xml:space="preserve">    </t>
    </r>
    <r>
      <rPr>
        <b/>
        <sz val="10"/>
        <color theme="1"/>
        <rFont val="Calibri Light"/>
        <family val="2"/>
        <scheme val="major"/>
      </rPr>
      <t>Leadership</t>
    </r>
  </si>
  <si>
    <r>
      <t>8.</t>
    </r>
    <r>
      <rPr>
        <sz val="7"/>
        <color theme="1"/>
        <rFont val="Calibri Light"/>
        <family val="2"/>
        <scheme val="major"/>
      </rPr>
      <t xml:space="preserve"> </t>
    </r>
    <r>
      <rPr>
        <b/>
        <sz val="10"/>
        <color theme="1"/>
        <rFont val="Calibri Light"/>
        <family val="2"/>
        <scheme val="major"/>
      </rPr>
      <t> </t>
    </r>
  </si>
  <si>
    <t>6.</t>
  </si>
  <si>
    <r>
      <t>5.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0"/>
        <color theme="1"/>
        <rFont val="Calibri Light"/>
        <family val="2"/>
        <scheme val="major"/>
      </rPr>
      <t>Business Domain *</t>
    </r>
  </si>
  <si>
    <r>
      <t>4.</t>
    </r>
    <r>
      <rPr>
        <sz val="7"/>
        <color theme="1"/>
        <rFont val="Calibri Light"/>
        <family val="2"/>
        <scheme val="major"/>
      </rPr>
      <t xml:space="preserve">   </t>
    </r>
    <r>
      <rPr>
        <b/>
        <sz val="10"/>
        <color theme="1"/>
        <rFont val="Calibri Light"/>
        <family val="2"/>
        <scheme val="major"/>
      </rPr>
      <t>Technology Trends</t>
    </r>
  </si>
  <si>
    <t xml:space="preserve">Rsearch on emerging technologies such as AI and IoT </t>
  </si>
  <si>
    <t>Foreign Language or Second Language</t>
  </si>
  <si>
    <t>Foreign language or Second Language Skills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</si>
  <si>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Segoe UI Light"/>
        <family val="2"/>
      </rPr>
      <t>English Language *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</si>
  <si>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Japanese Language</t>
    </r>
  </si>
  <si>
    <r>
      <t>3.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Chinese Language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</si>
  <si>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French Language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</si>
  <si>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Germany Language</t>
    </r>
  </si>
  <si>
    <t>TOEIC 550</t>
  </si>
  <si>
    <t>He has experiences of working in USA  ________________________________________________________________</t>
  </si>
  <si>
    <t>Education and Certifications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</si>
  <si>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Segoe UI Light"/>
        <family val="2"/>
      </rPr>
      <t>College Degree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</si>
  <si>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Specialization Certificate</t>
    </r>
  </si>
  <si>
    <r>
      <t>3.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Project Management Certificate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</si>
  <si>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Cloud Platform Certificate</t>
    </r>
  </si>
  <si>
    <t>Bachelor of Computer Science</t>
  </si>
  <si>
    <t>Total points (maximum is 20 points)</t>
  </si>
  <si>
    <t>He has experiences of researching in USA  ________________________________________________________________</t>
  </si>
  <si>
    <r>
      <t>4.</t>
    </r>
    <r>
      <rPr>
        <sz val="7"/>
        <color theme="1"/>
        <rFont val="Calibri Light"/>
        <family val="2"/>
        <scheme val="major"/>
      </rPr>
      <t xml:space="preserve">   </t>
    </r>
    <r>
      <rPr>
        <b/>
        <sz val="11"/>
        <color theme="1"/>
        <rFont val="Calibri Light"/>
        <family val="2"/>
        <scheme val="major"/>
      </rPr>
      <t>Job Expectation *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</si>
  <si>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Segoe UI Light"/>
        <family val="2"/>
      </rPr>
      <t>Business Domain Certificate</t>
    </r>
  </si>
  <si>
    <t>Principal II: 71-80 * Principal I: 61-70 * Senior II: 51-60 * Senior I: 41-50 * Mid-Level: 31-40 * Associate: 21-30</t>
  </si>
  <si>
    <t>General Information</t>
  </si>
  <si>
    <t xml:space="preserve">Carrick John St P </t>
  </si>
  <si>
    <t>USA</t>
  </si>
  <si>
    <t>Male</t>
  </si>
  <si>
    <t>Database Administration (DBA) and Data Engineer (DTE)</t>
  </si>
  <si>
    <t>Mrs. Julie Andrew Dra</t>
  </si>
  <si>
    <t>Research and Development</t>
  </si>
  <si>
    <t>Oct 01 2021</t>
  </si>
  <si>
    <t>Time:</t>
  </si>
  <si>
    <t xml:space="preserve"> 15:30-16:30</t>
  </si>
  <si>
    <t>Duration:</t>
  </si>
  <si>
    <t>01 hour</t>
  </si>
  <si>
    <t>Location:</t>
  </si>
  <si>
    <t>Online - Microsoft Teams</t>
  </si>
  <si>
    <r>
      <rPr>
        <b/>
        <sz val="10"/>
        <color theme="1"/>
        <rFont val="Calibri Light"/>
        <family val="2"/>
        <scheme val="major"/>
      </rPr>
      <t>Candidate Name</t>
    </r>
    <r>
      <rPr>
        <sz val="10"/>
        <color theme="1"/>
        <rFont val="Calibri Light"/>
        <family val="2"/>
        <scheme val="major"/>
      </rPr>
      <t>:</t>
    </r>
  </si>
  <si>
    <r>
      <t>Nation</t>
    </r>
    <r>
      <rPr>
        <sz val="10"/>
        <color theme="1"/>
        <rFont val="Calibri Light"/>
        <family val="2"/>
        <scheme val="major"/>
      </rPr>
      <t>:</t>
    </r>
  </si>
  <si>
    <r>
      <t>Year of Birth</t>
    </r>
    <r>
      <rPr>
        <sz val="10"/>
        <color theme="1"/>
        <rFont val="Calibri Light"/>
        <family val="2"/>
        <scheme val="major"/>
      </rPr>
      <t>:</t>
    </r>
  </si>
  <si>
    <r>
      <t>Gender</t>
    </r>
    <r>
      <rPr>
        <sz val="10"/>
        <color theme="1"/>
        <rFont val="Calibri Light"/>
        <family val="2"/>
        <scheme val="major"/>
      </rPr>
      <t>:</t>
    </r>
  </si>
  <si>
    <r>
      <rPr>
        <b/>
        <sz val="10"/>
        <color theme="1"/>
        <rFont val="Calibri Light"/>
        <family val="2"/>
        <scheme val="major"/>
      </rPr>
      <t>Apply Position</t>
    </r>
    <r>
      <rPr>
        <sz val="10"/>
        <color theme="1"/>
        <rFont val="Calibri Light"/>
        <family val="2"/>
        <scheme val="major"/>
      </rPr>
      <t>:</t>
    </r>
  </si>
  <si>
    <r>
      <rPr>
        <b/>
        <sz val="10"/>
        <color theme="1"/>
        <rFont val="Calibri Light"/>
        <family val="2"/>
        <scheme val="major"/>
      </rPr>
      <t>Interviewer Name</t>
    </r>
    <r>
      <rPr>
        <sz val="10"/>
        <color theme="1"/>
        <rFont val="Calibri Light"/>
        <family val="2"/>
        <scheme val="major"/>
      </rPr>
      <t xml:space="preserve">: </t>
    </r>
    <r>
      <rPr>
        <b/>
        <sz val="11"/>
        <color theme="1"/>
        <rFont val="Segoe UI Light"/>
        <family val="2"/>
      </rPr>
      <t/>
    </r>
  </si>
  <si>
    <r>
      <rPr>
        <b/>
        <sz val="10"/>
        <color theme="1"/>
        <rFont val="Calibri Light"/>
        <family val="2"/>
        <scheme val="major"/>
      </rPr>
      <t>Required by Division</t>
    </r>
    <r>
      <rPr>
        <sz val="10"/>
        <color theme="1"/>
        <rFont val="Calibri Light"/>
        <family val="2"/>
        <scheme val="major"/>
      </rPr>
      <t>:</t>
    </r>
  </si>
  <si>
    <r>
      <rPr>
        <b/>
        <sz val="10"/>
        <color theme="1"/>
        <rFont val="Calibri Light"/>
        <family val="2"/>
        <scheme val="major"/>
      </rPr>
      <t>Date</t>
    </r>
    <r>
      <rPr>
        <sz val="10"/>
        <color theme="1"/>
        <rFont val="Calibri Light"/>
        <family val="2"/>
        <scheme val="major"/>
      </rPr>
      <t>:</t>
    </r>
  </si>
  <si>
    <t>Change of Records</t>
  </si>
  <si>
    <t>Date</t>
  </si>
  <si>
    <t>#ID</t>
  </si>
  <si>
    <t>Action</t>
  </si>
  <si>
    <t>Reason</t>
  </si>
  <si>
    <t>Description</t>
  </si>
  <si>
    <t>Author</t>
  </si>
  <si>
    <t>Initiate</t>
  </si>
  <si>
    <t>Version up - SEFIX-Career Framework 2.0</t>
  </si>
  <si>
    <t>Alex Khang</t>
  </si>
  <si>
    <t>Oct-06-2025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</si>
</sst>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Segoe UI Light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7"/>
      <color rgb="FF000000"/>
      <name val="Calibri Light"/>
      <family val="2"/>
      <scheme val="major"/>
    </font>
    <font>
      <i/>
      <vertAlign val="superscript"/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vertAlign val="superscript"/>
      <sz val="10"/>
      <color rgb="FF00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7"/>
      <color theme="1"/>
      <name val="Times New Roman"/>
      <family val="1"/>
    </font>
    <font>
      <sz val="7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i/>
      <u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0"/>
      <color theme="1"/>
      <name val="Segoe UI Light"/>
      <family val="2"/>
    </font>
    <font>
      <b/>
      <sz val="10"/>
      <color theme="1"/>
      <name val="Segoe UI Light"/>
      <family val="2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0"/>
      <color indexed="8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3" fillId="0" borderId="7" xfId="0" applyFont="1" applyBorder="1" applyAlignment="1">
      <alignment horizontal="left" vertical="center" wrapText="1" indent="1"/>
    </xf>
    <xf numFmtId="0" fontId="3" fillId="6" borderId="7" xfId="0" applyFont="1" applyFill="1" applyBorder="1" applyAlignment="1">
      <alignment horizontal="left" vertical="top" wrapText="1" indent="1"/>
    </xf>
    <xf numFmtId="0" fontId="3" fillId="6" borderId="7" xfId="0" applyFont="1" applyFill="1" applyBorder="1" applyAlignment="1">
      <alignment horizontal="left" wrapText="1" indent="1"/>
    </xf>
    <xf numFmtId="0" fontId="3" fillId="6" borderId="7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2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indent="1"/>
    </xf>
    <xf numFmtId="0" fontId="16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vertical="center" wrapText="1" indent="1"/>
    </xf>
    <xf numFmtId="0" fontId="3" fillId="7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 indent="2"/>
    </xf>
    <xf numFmtId="0" fontId="2" fillId="5" borderId="7" xfId="0" applyFont="1" applyFill="1" applyBorder="1" applyAlignment="1">
      <alignment horizontal="left" vertical="center" wrapText="1" indent="1"/>
    </xf>
    <xf numFmtId="0" fontId="3" fillId="5" borderId="7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 indent="1"/>
    </xf>
    <xf numFmtId="0" fontId="17" fillId="0" borderId="10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0" fontId="19" fillId="0" borderId="10" xfId="0" applyFont="1" applyBorder="1" applyAlignment="1">
      <alignment horizontal="left" vertical="center" wrapText="1" indent="1"/>
    </xf>
    <xf numFmtId="0" fontId="19" fillId="3" borderId="10" xfId="0" applyFont="1" applyFill="1" applyBorder="1" applyAlignment="1">
      <alignment horizontal="left" vertical="center" wrapText="1" indent="1"/>
    </xf>
    <xf numFmtId="0" fontId="20" fillId="5" borderId="10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 inden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 indent="1"/>
    </xf>
    <xf numFmtId="0" fontId="19" fillId="3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2" fillId="6" borderId="9" xfId="0" applyFont="1" applyFill="1" applyBorder="1" applyAlignment="1">
      <alignment horizontal="left" vertical="center" wrapText="1" indent="1"/>
    </xf>
    <xf numFmtId="49" fontId="19" fillId="3" borderId="10" xfId="0" applyNumberFormat="1" applyFont="1" applyFill="1" applyBorder="1" applyAlignment="1">
      <alignment horizontal="left" vertical="center" wrapText="1" indent="1"/>
    </xf>
    <xf numFmtId="1" fontId="21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2" fillId="5" borderId="10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4" borderId="4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indent="4"/>
    </xf>
    <xf numFmtId="0" fontId="19" fillId="0" borderId="7" xfId="0" applyFont="1" applyBorder="1" applyAlignment="1">
      <alignment horizontal="left" vertical="center" indent="1"/>
    </xf>
    <xf numFmtId="0" fontId="20" fillId="0" borderId="7" xfId="0" applyFont="1" applyBorder="1" applyAlignment="1">
      <alignment horizontal="left" vertical="center" indent="1"/>
    </xf>
    <xf numFmtId="0" fontId="3" fillId="6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6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6" borderId="11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2" fillId="6" borderId="12" xfId="0" applyFont="1" applyFill="1" applyBorder="1" applyAlignment="1">
      <alignment horizontal="left" vertical="center" indent="1"/>
    </xf>
    <xf numFmtId="0" fontId="22" fillId="8" borderId="12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left" vertical="center" indent="1"/>
    </xf>
    <xf numFmtId="0" fontId="22" fillId="8" borderId="14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inden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 indent="1"/>
    </xf>
    <xf numFmtId="0" fontId="19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2" sqref="C42"/>
    </sheetView>
  </sheetViews>
  <sheetFormatPr defaultRowHeight="14.5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zoomScale="82" zoomScaleNormal="82" workbookViewId="0">
      <selection activeCell="D10" sqref="D10"/>
    </sheetView>
  </sheetViews>
  <sheetFormatPr defaultRowHeight="14.5" x14ac:dyDescent="0.35"/>
  <cols>
    <col min="1" max="1" width="8.7265625" style="1"/>
    <col min="2" max="2" width="34" style="1" customWidth="1"/>
    <col min="3" max="3" width="45.54296875" style="1" customWidth="1"/>
    <col min="4" max="5" width="23.1796875" style="1" customWidth="1"/>
    <col min="6" max="16384" width="8.7265625" style="1"/>
  </cols>
  <sheetData>
    <row r="2" spans="2:7" ht="15.5" x14ac:dyDescent="0.35">
      <c r="B2" s="28" t="s">
        <v>142</v>
      </c>
    </row>
    <row r="4" spans="2:7" ht="29" x14ac:dyDescent="0.35">
      <c r="B4" s="52" t="s">
        <v>134</v>
      </c>
      <c r="C4" s="52" t="s">
        <v>80</v>
      </c>
      <c r="D4" s="42" t="s">
        <v>3</v>
      </c>
      <c r="E4" s="42" t="s">
        <v>44</v>
      </c>
    </row>
    <row r="5" spans="2:7" ht="17.5" customHeight="1" x14ac:dyDescent="0.35">
      <c r="B5" s="35" t="s">
        <v>143</v>
      </c>
      <c r="C5" s="37" t="s">
        <v>147</v>
      </c>
      <c r="D5" s="25" t="s">
        <v>92</v>
      </c>
      <c r="E5" s="25" t="s">
        <v>93</v>
      </c>
      <c r="F5" s="63">
        <f>_xlfn.NUMBERVALUE(IFERROR(LEFT(D5,1),0))</f>
        <v>3</v>
      </c>
      <c r="G5" s="63">
        <f>_xlfn.NUMBERVALUE(IFERROR(LEFT(E5,1),0))</f>
        <v>4</v>
      </c>
    </row>
    <row r="6" spans="2:7" ht="17.5" customHeight="1" x14ac:dyDescent="0.35">
      <c r="B6" s="36" t="s">
        <v>144</v>
      </c>
      <c r="C6" s="38"/>
      <c r="D6" s="25"/>
      <c r="E6" s="25"/>
      <c r="F6" s="63">
        <f t="shared" ref="F6:F9" si="0">_xlfn.NUMBERVALUE(IFERROR(LEFT(D6,1),0))</f>
        <v>0</v>
      </c>
      <c r="G6" s="63">
        <f t="shared" ref="G6:G9" si="1">_xlfn.NUMBERVALUE(IFERROR(LEFT(E6,1),0))</f>
        <v>0</v>
      </c>
    </row>
    <row r="7" spans="2:7" ht="17.5" customHeight="1" x14ac:dyDescent="0.35">
      <c r="B7" s="36" t="s">
        <v>145</v>
      </c>
      <c r="C7" s="38"/>
      <c r="D7" s="25"/>
      <c r="E7" s="25"/>
      <c r="F7" s="63">
        <f t="shared" si="0"/>
        <v>0</v>
      </c>
      <c r="G7" s="63">
        <f t="shared" si="1"/>
        <v>0</v>
      </c>
    </row>
    <row r="8" spans="2:7" ht="17.5" customHeight="1" x14ac:dyDescent="0.35">
      <c r="B8" s="36" t="s">
        <v>146</v>
      </c>
      <c r="C8" s="38"/>
      <c r="D8" s="25"/>
      <c r="E8" s="25"/>
      <c r="F8" s="63">
        <f t="shared" si="0"/>
        <v>0</v>
      </c>
      <c r="G8" s="63">
        <f t="shared" si="1"/>
        <v>0</v>
      </c>
    </row>
    <row r="9" spans="2:7" ht="17.5" customHeight="1" x14ac:dyDescent="0.35">
      <c r="B9" s="36" t="s">
        <v>151</v>
      </c>
      <c r="C9" s="38"/>
      <c r="D9" s="25"/>
      <c r="E9" s="25"/>
      <c r="F9" s="63">
        <f t="shared" si="0"/>
        <v>0</v>
      </c>
      <c r="G9" s="63">
        <f t="shared" si="1"/>
        <v>0</v>
      </c>
    </row>
    <row r="10" spans="2:7" ht="20" customHeight="1" x14ac:dyDescent="0.35">
      <c r="B10" s="40"/>
      <c r="C10" s="26" t="s">
        <v>55</v>
      </c>
      <c r="D10" s="57">
        <f>IF(F10*E10/G10&gt;E10,E10,F10*E10/G10)</f>
        <v>7.5</v>
      </c>
      <c r="E10" s="41">
        <f>'Overall Evaluation Results'!F10</f>
        <v>10</v>
      </c>
      <c r="F10" s="63">
        <f>SUM(F5:F9)</f>
        <v>3</v>
      </c>
      <c r="G10" s="63">
        <f>SUM(G5:G9)</f>
        <v>4</v>
      </c>
    </row>
    <row r="11" spans="2:7" x14ac:dyDescent="0.35">
      <c r="B11" s="2"/>
    </row>
    <row r="12" spans="2:7" x14ac:dyDescent="0.35">
      <c r="B12" s="79" t="s">
        <v>87</v>
      </c>
      <c r="C12" s="79"/>
      <c r="D12" s="79"/>
      <c r="E12" s="79"/>
    </row>
    <row r="13" spans="2:7" x14ac:dyDescent="0.35">
      <c r="B13" s="79"/>
      <c r="C13" s="79"/>
      <c r="D13" s="79"/>
      <c r="E13" s="79"/>
    </row>
    <row r="14" spans="2:7" x14ac:dyDescent="0.35">
      <c r="B14" s="2"/>
    </row>
    <row r="15" spans="2:7" ht="15.5" x14ac:dyDescent="0.35">
      <c r="B15" s="78" t="s">
        <v>79</v>
      </c>
      <c r="C15" s="78"/>
      <c r="D15" s="78"/>
      <c r="E15" s="78"/>
    </row>
    <row r="16" spans="2:7" x14ac:dyDescent="0.35">
      <c r="B16" s="80" t="s">
        <v>57</v>
      </c>
      <c r="C16" s="80"/>
      <c r="D16" s="80"/>
      <c r="E16" s="80"/>
    </row>
    <row r="17" spans="2:5" x14ac:dyDescent="0.35">
      <c r="B17" s="84" t="s">
        <v>149</v>
      </c>
      <c r="C17" s="84"/>
      <c r="D17" s="84"/>
      <c r="E17" s="84"/>
    </row>
    <row r="18" spans="2:5" x14ac:dyDescent="0.35">
      <c r="B18" s="84" t="s">
        <v>89</v>
      </c>
      <c r="C18" s="84"/>
      <c r="D18" s="84"/>
      <c r="E18" s="84"/>
    </row>
  </sheetData>
  <mergeCells count="5">
    <mergeCell ref="B12:E13"/>
    <mergeCell ref="B15:E15"/>
    <mergeCell ref="B16:E16"/>
    <mergeCell ref="B17:E17"/>
    <mergeCell ref="B18:E18"/>
  </mergeCells>
  <dataValidations count="1">
    <dataValidation type="list" allowBlank="1" showInputMessage="1" showErrorMessage="1" sqref="D5:E9">
      <formula1>"0-No Knowledge,1-Fundamental Awareness,2-Limited Experience,3-Intermediate,4-Advanced,5-Expert"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C19" sqref="C19"/>
    </sheetView>
  </sheetViews>
  <sheetFormatPr defaultRowHeight="14.5" x14ac:dyDescent="0.35"/>
  <cols>
    <col min="1" max="1" width="8.7265625" style="1"/>
    <col min="2" max="2" width="42.81640625" style="1" customWidth="1"/>
    <col min="3" max="3" width="13.81640625" style="1" customWidth="1"/>
    <col min="4" max="4" width="57.36328125" style="5" customWidth="1"/>
    <col min="5" max="5" width="14.1796875" style="1" customWidth="1"/>
    <col min="6" max="16384" width="8.7265625" style="1"/>
  </cols>
  <sheetData>
    <row r="2" spans="2:4" ht="15.5" x14ac:dyDescent="0.35">
      <c r="B2" s="27" t="s">
        <v>17</v>
      </c>
    </row>
    <row r="4" spans="2:4" s="11" customFormat="1" ht="18" customHeight="1" x14ac:dyDescent="0.35">
      <c r="B4" s="10" t="s">
        <v>18</v>
      </c>
      <c r="D4" s="10" t="s">
        <v>19</v>
      </c>
    </row>
    <row r="5" spans="2:4" ht="32" customHeight="1" x14ac:dyDescent="0.35">
      <c r="B5" s="7" t="s">
        <v>20</v>
      </c>
      <c r="C5" s="8" t="s">
        <v>36</v>
      </c>
      <c r="D5" s="9" t="s">
        <v>26</v>
      </c>
    </row>
    <row r="6" spans="2:4" x14ac:dyDescent="0.35">
      <c r="B6" s="4" t="s">
        <v>27</v>
      </c>
      <c r="C6" s="4" t="s">
        <v>24</v>
      </c>
      <c r="D6" s="3" t="s">
        <v>28</v>
      </c>
    </row>
    <row r="7" spans="2:4" x14ac:dyDescent="0.35">
      <c r="B7" s="4" t="s">
        <v>29</v>
      </c>
      <c r="C7" s="4" t="s">
        <v>25</v>
      </c>
      <c r="D7" s="3" t="s">
        <v>30</v>
      </c>
    </row>
    <row r="8" spans="2:4" x14ac:dyDescent="0.35">
      <c r="B8" s="4" t="s">
        <v>31</v>
      </c>
      <c r="C8" s="4" t="s">
        <v>25</v>
      </c>
      <c r="D8" s="3" t="s">
        <v>32</v>
      </c>
    </row>
    <row r="9" spans="2:4" x14ac:dyDescent="0.35">
      <c r="B9" s="4" t="s">
        <v>33</v>
      </c>
      <c r="C9" s="4" t="s">
        <v>24</v>
      </c>
      <c r="D9" s="3" t="s">
        <v>34</v>
      </c>
    </row>
    <row r="11" spans="2:4" x14ac:dyDescent="0.35">
      <c r="B11" s="12" t="s">
        <v>21</v>
      </c>
    </row>
    <row r="12" spans="2:4" ht="16.5" x14ac:dyDescent="0.35">
      <c r="B12" s="13" t="s">
        <v>35</v>
      </c>
    </row>
    <row r="13" spans="2:4" x14ac:dyDescent="0.35">
      <c r="B13" s="1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tabSelected="1" workbookViewId="0">
      <selection activeCell="B5" sqref="B5"/>
    </sheetView>
  </sheetViews>
  <sheetFormatPr defaultRowHeight="14.5" x14ac:dyDescent="0.35"/>
  <cols>
    <col min="2" max="2" width="11.08984375" customWidth="1"/>
    <col min="5" max="5" width="32.6328125" bestFit="1" customWidth="1"/>
    <col min="6" max="6" width="11.453125" bestFit="1" customWidth="1"/>
    <col min="7" max="7" width="8.6328125" bestFit="1" customWidth="1"/>
  </cols>
  <sheetData>
    <row r="2" spans="2:7" x14ac:dyDescent="0.35">
      <c r="B2" s="85" t="s">
        <v>175</v>
      </c>
      <c r="C2" s="85"/>
      <c r="D2" s="85"/>
      <c r="E2" s="85"/>
      <c r="F2" s="85"/>
      <c r="G2" s="85"/>
    </row>
    <row r="3" spans="2:7" x14ac:dyDescent="0.35">
      <c r="B3" s="86" t="s">
        <v>176</v>
      </c>
      <c r="C3" s="87" t="s">
        <v>177</v>
      </c>
      <c r="D3" s="88" t="s">
        <v>178</v>
      </c>
      <c r="E3" s="89" t="s">
        <v>179</v>
      </c>
      <c r="F3" s="89" t="s">
        <v>180</v>
      </c>
      <c r="G3" s="90" t="s">
        <v>181</v>
      </c>
    </row>
    <row r="4" spans="2:7" x14ac:dyDescent="0.35">
      <c r="B4" s="91" t="s">
        <v>185</v>
      </c>
      <c r="C4" s="92"/>
      <c r="D4" s="92" t="s">
        <v>182</v>
      </c>
      <c r="E4" s="93" t="s">
        <v>183</v>
      </c>
      <c r="F4" s="93"/>
      <c r="G4" s="94" t="s">
        <v>184</v>
      </c>
    </row>
    <row r="5" spans="2:7" x14ac:dyDescent="0.35">
      <c r="B5" s="95"/>
      <c r="C5" s="96"/>
      <c r="D5" s="96"/>
      <c r="E5" s="69"/>
      <c r="F5" s="69"/>
      <c r="G5" s="97"/>
    </row>
    <row r="6" spans="2:7" x14ac:dyDescent="0.35">
      <c r="B6" s="95"/>
      <c r="C6" s="96"/>
      <c r="D6" s="96"/>
      <c r="E6" s="69"/>
      <c r="F6" s="69"/>
      <c r="G6" s="97"/>
    </row>
    <row r="7" spans="2:7" x14ac:dyDescent="0.35">
      <c r="B7" s="95"/>
      <c r="C7" s="96"/>
      <c r="D7" s="96"/>
      <c r="E7" s="69"/>
      <c r="F7" s="69"/>
      <c r="G7" s="97"/>
    </row>
    <row r="8" spans="2:7" x14ac:dyDescent="0.35">
      <c r="B8" s="95"/>
      <c r="C8" s="96"/>
      <c r="D8" s="96"/>
      <c r="E8" s="69"/>
      <c r="F8" s="69"/>
      <c r="G8" s="97"/>
    </row>
    <row r="9" spans="2:7" x14ac:dyDescent="0.35">
      <c r="B9" s="95"/>
      <c r="C9" s="96"/>
      <c r="D9" s="96"/>
      <c r="E9" s="69"/>
      <c r="F9" s="69"/>
      <c r="G9" s="97"/>
    </row>
    <row r="10" spans="2:7" x14ac:dyDescent="0.35">
      <c r="B10" s="95"/>
      <c r="C10" s="96"/>
      <c r="D10" s="96"/>
      <c r="E10" s="69"/>
      <c r="F10" s="69"/>
      <c r="G10" s="97"/>
    </row>
    <row r="11" spans="2:7" x14ac:dyDescent="0.35">
      <c r="B11" s="95"/>
      <c r="C11" s="96"/>
      <c r="D11" s="96"/>
      <c r="E11" s="69"/>
      <c r="F11" s="69"/>
      <c r="G11" s="97"/>
    </row>
    <row r="12" spans="2:7" x14ac:dyDescent="0.35">
      <c r="B12" s="95"/>
      <c r="C12" s="96"/>
      <c r="D12" s="96"/>
      <c r="E12" s="69"/>
      <c r="F12" s="69"/>
      <c r="G12" s="97"/>
    </row>
    <row r="13" spans="2:7" x14ac:dyDescent="0.35">
      <c r="B13" s="95"/>
      <c r="C13" s="96"/>
      <c r="D13" s="96"/>
      <c r="E13" s="69"/>
      <c r="F13" s="69"/>
      <c r="G13" s="97"/>
    </row>
    <row r="14" spans="2:7" x14ac:dyDescent="0.35">
      <c r="B14" s="95"/>
      <c r="C14" s="96"/>
      <c r="D14" s="96"/>
      <c r="E14" s="69"/>
      <c r="F14" s="69"/>
      <c r="G14" s="97"/>
    </row>
    <row r="15" spans="2:7" x14ac:dyDescent="0.35">
      <c r="B15" s="95"/>
      <c r="C15" s="96"/>
      <c r="D15" s="96"/>
      <c r="E15" s="69"/>
      <c r="F15" s="69"/>
      <c r="G15" s="97"/>
    </row>
    <row r="16" spans="2:7" x14ac:dyDescent="0.35">
      <c r="B16" s="98"/>
      <c r="C16" s="99"/>
      <c r="D16" s="99"/>
      <c r="E16" s="100"/>
      <c r="F16" s="100"/>
      <c r="G16" s="101"/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H10" sqref="H10"/>
    </sheetView>
  </sheetViews>
  <sheetFormatPr defaultRowHeight="14.5" x14ac:dyDescent="0.35"/>
  <cols>
    <col min="1" max="1" width="8.7265625" style="1"/>
    <col min="2" max="2" width="21.54296875" style="1" customWidth="1"/>
    <col min="3" max="3" width="58.36328125" style="1" customWidth="1"/>
    <col min="4" max="16384" width="8.7265625" style="1"/>
  </cols>
  <sheetData>
    <row r="2" spans="2:6" ht="15.5" x14ac:dyDescent="0.35">
      <c r="B2" s="28" t="s">
        <v>153</v>
      </c>
    </row>
    <row r="4" spans="2:6" ht="18.5" customHeight="1" x14ac:dyDescent="0.35">
      <c r="B4" s="69" t="s">
        <v>167</v>
      </c>
      <c r="C4" s="69" t="s">
        <v>154</v>
      </c>
      <c r="D4" s="65"/>
      <c r="E4" s="66"/>
      <c r="F4" s="66"/>
    </row>
    <row r="5" spans="2:6" ht="18.5" customHeight="1" x14ac:dyDescent="0.35">
      <c r="B5" s="70" t="s">
        <v>168</v>
      </c>
      <c r="C5" s="69" t="s">
        <v>155</v>
      </c>
      <c r="D5" s="67"/>
      <c r="E5" s="68"/>
      <c r="F5" s="66"/>
    </row>
    <row r="6" spans="2:6" ht="18.5" customHeight="1" x14ac:dyDescent="0.35">
      <c r="B6" s="70" t="s">
        <v>169</v>
      </c>
      <c r="C6" s="69">
        <v>1990</v>
      </c>
      <c r="D6" s="67"/>
      <c r="E6" s="68"/>
      <c r="F6" s="66"/>
    </row>
    <row r="7" spans="2:6" ht="18.5" customHeight="1" x14ac:dyDescent="0.35">
      <c r="B7" s="70" t="s">
        <v>170</v>
      </c>
      <c r="C7" s="69" t="s">
        <v>156</v>
      </c>
      <c r="D7" s="67"/>
      <c r="E7" s="68"/>
      <c r="F7" s="66"/>
    </row>
    <row r="8" spans="2:6" ht="18.5" customHeight="1" x14ac:dyDescent="0.35">
      <c r="B8" s="69" t="s">
        <v>171</v>
      </c>
      <c r="C8" s="69" t="s">
        <v>157</v>
      </c>
      <c r="D8" s="65"/>
      <c r="E8" s="66"/>
      <c r="F8" s="66"/>
    </row>
    <row r="9" spans="2:6" ht="18.5" customHeight="1" x14ac:dyDescent="0.35">
      <c r="B9" s="69" t="s">
        <v>172</v>
      </c>
      <c r="C9" s="69" t="s">
        <v>158</v>
      </c>
      <c r="D9" s="65"/>
      <c r="E9" s="66"/>
      <c r="F9" s="66"/>
    </row>
    <row r="10" spans="2:6" ht="18.5" customHeight="1" x14ac:dyDescent="0.35">
      <c r="B10" s="69" t="s">
        <v>173</v>
      </c>
      <c r="C10" s="69" t="s">
        <v>159</v>
      </c>
      <c r="D10" s="65"/>
      <c r="E10" s="66"/>
      <c r="F10" s="66"/>
    </row>
    <row r="11" spans="2:6" ht="18.5" customHeight="1" x14ac:dyDescent="0.35">
      <c r="B11" s="69" t="s">
        <v>174</v>
      </c>
      <c r="C11" s="69" t="s">
        <v>160</v>
      </c>
      <c r="D11" s="65"/>
      <c r="E11" s="66"/>
      <c r="F11" s="66"/>
    </row>
    <row r="12" spans="2:6" ht="18.5" customHeight="1" x14ac:dyDescent="0.35">
      <c r="B12" s="70" t="s">
        <v>161</v>
      </c>
      <c r="C12" s="69" t="s">
        <v>162</v>
      </c>
      <c r="D12" s="66"/>
      <c r="E12" s="66"/>
      <c r="F12" s="66"/>
    </row>
    <row r="13" spans="2:6" ht="18.5" customHeight="1" x14ac:dyDescent="0.35">
      <c r="B13" s="70" t="s">
        <v>163</v>
      </c>
      <c r="C13" s="69" t="s">
        <v>164</v>
      </c>
      <c r="D13" s="66"/>
      <c r="E13" s="66"/>
      <c r="F13" s="66"/>
    </row>
    <row r="14" spans="2:6" ht="18.5" customHeight="1" x14ac:dyDescent="0.35">
      <c r="B14" s="70" t="s">
        <v>165</v>
      </c>
      <c r="C14" s="69" t="s">
        <v>166</v>
      </c>
      <c r="D14" s="66"/>
      <c r="E14" s="66"/>
      <c r="F14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zoomScale="98" zoomScaleNormal="98" workbookViewId="0">
      <selection activeCell="H15" sqref="H15"/>
    </sheetView>
  </sheetViews>
  <sheetFormatPr defaultRowHeight="14.5" x14ac:dyDescent="0.35"/>
  <cols>
    <col min="1" max="1" width="8.7265625" style="1"/>
    <col min="2" max="2" width="7" style="1" customWidth="1"/>
    <col min="3" max="3" width="24.36328125" style="1" customWidth="1"/>
    <col min="4" max="4" width="52" style="1" customWidth="1"/>
    <col min="5" max="6" width="12.26953125" style="1" customWidth="1"/>
    <col min="7" max="16384" width="8.7265625" style="1"/>
  </cols>
  <sheetData>
    <row r="2" spans="2:6" ht="15.5" x14ac:dyDescent="0.35">
      <c r="B2" s="72" t="s">
        <v>23</v>
      </c>
      <c r="C2" s="72"/>
      <c r="D2" s="72"/>
      <c r="E2" s="72"/>
      <c r="F2" s="72"/>
    </row>
    <row r="3" spans="2:6" ht="15" thickBot="1" x14ac:dyDescent="0.4"/>
    <row r="4" spans="2:6" ht="29.5" thickBot="1" x14ac:dyDescent="0.4">
      <c r="B4" s="14" t="s">
        <v>0</v>
      </c>
      <c r="C4" s="47" t="s">
        <v>1</v>
      </c>
      <c r="D4" s="47" t="s">
        <v>2</v>
      </c>
      <c r="E4" s="15" t="s">
        <v>3</v>
      </c>
      <c r="F4" s="15" t="s">
        <v>37</v>
      </c>
    </row>
    <row r="5" spans="2:6" s="2" customFormat="1" ht="19.5" customHeight="1" thickBot="1" x14ac:dyDescent="0.4">
      <c r="B5" s="16">
        <v>1</v>
      </c>
      <c r="C5" s="48" t="s">
        <v>4</v>
      </c>
      <c r="D5" s="48" t="s">
        <v>5</v>
      </c>
      <c r="E5" s="58">
        <f>'Profile Overview'!D16</f>
        <v>8.4</v>
      </c>
      <c r="F5" s="17">
        <v>10</v>
      </c>
    </row>
    <row r="6" spans="2:6" s="2" customFormat="1" ht="19.5" customHeight="1" thickBot="1" x14ac:dyDescent="0.4">
      <c r="B6" s="18">
        <v>2</v>
      </c>
      <c r="C6" s="49" t="s">
        <v>6</v>
      </c>
      <c r="D6" s="49" t="s">
        <v>7</v>
      </c>
      <c r="E6" s="59">
        <f>'Professional Skills'!D13</f>
        <v>23.636363636363637</v>
      </c>
      <c r="F6" s="19">
        <v>30</v>
      </c>
    </row>
    <row r="7" spans="2:6" s="2" customFormat="1" ht="19.5" customHeight="1" thickBot="1" x14ac:dyDescent="0.4">
      <c r="B7" s="18">
        <v>3</v>
      </c>
      <c r="C7" s="49" t="s">
        <v>8</v>
      </c>
      <c r="D7" s="49" t="s">
        <v>9</v>
      </c>
      <c r="E7" s="59">
        <f>'Relevant Skills'!D12</f>
        <v>12.5</v>
      </c>
      <c r="F7" s="19">
        <v>20</v>
      </c>
    </row>
    <row r="8" spans="2:6" s="2" customFormat="1" ht="19.5" customHeight="1" thickBot="1" x14ac:dyDescent="0.4">
      <c r="B8" s="20">
        <v>4</v>
      </c>
      <c r="C8" s="50" t="s">
        <v>10</v>
      </c>
      <c r="D8" s="50" t="s">
        <v>11</v>
      </c>
      <c r="E8" s="60">
        <f>'Soft Skills'!D10</f>
        <v>17.777777777777779</v>
      </c>
      <c r="F8" s="21">
        <v>20</v>
      </c>
    </row>
    <row r="9" spans="2:6" s="2" customFormat="1" ht="19.5" customHeight="1" thickBot="1" x14ac:dyDescent="0.4">
      <c r="B9" s="22">
        <v>5</v>
      </c>
      <c r="C9" s="51" t="s">
        <v>12</v>
      </c>
      <c r="D9" s="51" t="s">
        <v>13</v>
      </c>
      <c r="E9" s="61">
        <f>'Foreign Language Skills'!D10</f>
        <v>7.5</v>
      </c>
      <c r="F9" s="23">
        <v>10</v>
      </c>
    </row>
    <row r="10" spans="2:6" s="2" customFormat="1" ht="19.5" customHeight="1" thickBot="1" x14ac:dyDescent="0.4">
      <c r="B10" s="20">
        <v>6</v>
      </c>
      <c r="C10" s="50" t="s">
        <v>14</v>
      </c>
      <c r="D10" s="50" t="s">
        <v>15</v>
      </c>
      <c r="E10" s="60">
        <f>'Education and Certifications'!D10</f>
        <v>7.5</v>
      </c>
      <c r="F10" s="21">
        <v>10</v>
      </c>
    </row>
    <row r="11" spans="2:6" s="2" customFormat="1" ht="15" thickBot="1" x14ac:dyDescent="0.4">
      <c r="B11" s="73" t="s">
        <v>16</v>
      </c>
      <c r="C11" s="74"/>
      <c r="D11" s="75"/>
      <c r="E11" s="62">
        <f>SUM(E5:E10)</f>
        <v>77.314141414141417</v>
      </c>
      <c r="F11" s="24">
        <f>SUM(F5:F10)</f>
        <v>100</v>
      </c>
    </row>
    <row r="13" spans="2:6" x14ac:dyDescent="0.35">
      <c r="B13" s="77" t="s">
        <v>152</v>
      </c>
      <c r="C13" s="77"/>
      <c r="D13" s="77"/>
      <c r="E13" s="77"/>
      <c r="F13" s="77"/>
    </row>
    <row r="14" spans="2:6" x14ac:dyDescent="0.35">
      <c r="B14" s="64"/>
      <c r="C14" s="64"/>
      <c r="D14" s="64"/>
      <c r="E14" s="64"/>
      <c r="F14" s="64"/>
    </row>
    <row r="15" spans="2:6" x14ac:dyDescent="0.35">
      <c r="B15" s="76" t="s">
        <v>38</v>
      </c>
      <c r="C15" s="76"/>
      <c r="D15" s="76"/>
      <c r="E15" s="76"/>
      <c r="F15" s="76"/>
    </row>
    <row r="17" spans="2:6" x14ac:dyDescent="0.35">
      <c r="B17" s="71" t="s">
        <v>39</v>
      </c>
      <c r="C17" s="71"/>
      <c r="D17" s="71"/>
      <c r="E17" s="71"/>
      <c r="F17" s="71"/>
    </row>
    <row r="18" spans="2:6" x14ac:dyDescent="0.35">
      <c r="B18" s="71" t="s">
        <v>40</v>
      </c>
      <c r="C18" s="71"/>
      <c r="D18" s="71"/>
      <c r="E18" s="71"/>
      <c r="F18" s="71"/>
    </row>
    <row r="19" spans="2:6" x14ac:dyDescent="0.35">
      <c r="B19" s="71" t="s">
        <v>41</v>
      </c>
      <c r="C19" s="71"/>
      <c r="D19" s="71"/>
      <c r="E19" s="71"/>
      <c r="F19" s="71"/>
    </row>
  </sheetData>
  <mergeCells count="7">
    <mergeCell ref="B18:F18"/>
    <mergeCell ref="B19:F19"/>
    <mergeCell ref="B2:F2"/>
    <mergeCell ref="B11:D11"/>
    <mergeCell ref="B15:F15"/>
    <mergeCell ref="B13:F13"/>
    <mergeCell ref="B17:F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zoomScale="76" zoomScaleNormal="76" workbookViewId="0">
      <selection activeCell="D17" sqref="D17"/>
    </sheetView>
  </sheetViews>
  <sheetFormatPr defaultRowHeight="14.5" x14ac:dyDescent="0.35"/>
  <cols>
    <col min="1" max="1" width="8.7265625" style="1"/>
    <col min="2" max="2" width="29.90625" style="1" customWidth="1"/>
    <col min="3" max="3" width="56.54296875" style="1" customWidth="1"/>
    <col min="4" max="5" width="25" style="1" customWidth="1"/>
    <col min="6" max="16384" width="8.7265625" style="1"/>
  </cols>
  <sheetData>
    <row r="2" spans="2:7" ht="15.5" x14ac:dyDescent="0.35">
      <c r="B2" s="28" t="s">
        <v>59</v>
      </c>
    </row>
    <row r="4" spans="2:7" x14ac:dyDescent="0.35">
      <c r="B4" s="43" t="s">
        <v>42</v>
      </c>
      <c r="C4" s="43" t="s">
        <v>43</v>
      </c>
      <c r="D4" s="44" t="s">
        <v>3</v>
      </c>
      <c r="E4" s="44" t="s">
        <v>44</v>
      </c>
    </row>
    <row r="5" spans="2:7" ht="18" customHeight="1" x14ac:dyDescent="0.35">
      <c r="B5" s="6" t="s">
        <v>60</v>
      </c>
      <c r="C5" s="6" t="s">
        <v>45</v>
      </c>
      <c r="D5" s="29" t="s">
        <v>92</v>
      </c>
      <c r="E5" s="29" t="s">
        <v>92</v>
      </c>
      <c r="F5" s="54">
        <f>_xlfn.NUMBERVALUE(IFERROR(LEFT(D5,1),0))</f>
        <v>3</v>
      </c>
      <c r="G5" s="54">
        <f>_xlfn.NUMBERVALUE(IFERROR(LEFT(E5,1),0))</f>
        <v>3</v>
      </c>
    </row>
    <row r="6" spans="2:7" ht="18" customHeight="1" x14ac:dyDescent="0.35">
      <c r="B6" s="6" t="s">
        <v>61</v>
      </c>
      <c r="C6" s="6" t="s">
        <v>46</v>
      </c>
      <c r="D6" s="29" t="s">
        <v>92</v>
      </c>
      <c r="E6" s="29" t="s">
        <v>92</v>
      </c>
      <c r="F6" s="54">
        <f t="shared" ref="F6:G15" si="0">_xlfn.NUMBERVALUE(IFERROR(LEFT(D6,1),0))</f>
        <v>3</v>
      </c>
      <c r="G6" s="54">
        <f t="shared" si="0"/>
        <v>3</v>
      </c>
    </row>
    <row r="7" spans="2:7" ht="18" customHeight="1" x14ac:dyDescent="0.35">
      <c r="B7" s="6" t="s">
        <v>62</v>
      </c>
      <c r="C7" s="6" t="s">
        <v>47</v>
      </c>
      <c r="D7" s="29" t="s">
        <v>92</v>
      </c>
      <c r="E7" s="29" t="s">
        <v>92</v>
      </c>
      <c r="F7" s="54">
        <f t="shared" si="0"/>
        <v>3</v>
      </c>
      <c r="G7" s="54">
        <f t="shared" si="0"/>
        <v>3</v>
      </c>
    </row>
    <row r="8" spans="2:7" ht="18" customHeight="1" x14ac:dyDescent="0.35">
      <c r="B8" s="6" t="s">
        <v>150</v>
      </c>
      <c r="C8" s="6" t="s">
        <v>48</v>
      </c>
      <c r="D8" s="29" t="s">
        <v>92</v>
      </c>
      <c r="E8" s="29" t="s">
        <v>92</v>
      </c>
      <c r="F8" s="54">
        <f t="shared" si="0"/>
        <v>3</v>
      </c>
      <c r="G8" s="54">
        <f t="shared" si="0"/>
        <v>3</v>
      </c>
    </row>
    <row r="9" spans="2:7" ht="18" customHeight="1" x14ac:dyDescent="0.35">
      <c r="B9" s="6" t="s">
        <v>63</v>
      </c>
      <c r="C9" s="6" t="s">
        <v>49</v>
      </c>
      <c r="D9" s="29" t="s">
        <v>92</v>
      </c>
      <c r="E9" s="29" t="s">
        <v>92</v>
      </c>
      <c r="F9" s="54">
        <f t="shared" si="0"/>
        <v>3</v>
      </c>
      <c r="G9" s="54">
        <f t="shared" si="0"/>
        <v>3</v>
      </c>
    </row>
    <row r="10" spans="2:7" ht="18" customHeight="1" x14ac:dyDescent="0.35">
      <c r="B10" s="82" t="s">
        <v>96</v>
      </c>
      <c r="C10" s="82"/>
      <c r="D10" s="82"/>
      <c r="E10" s="83"/>
      <c r="F10" s="55"/>
      <c r="G10" s="55"/>
    </row>
    <row r="11" spans="2:7" ht="18" customHeight="1" x14ac:dyDescent="0.35">
      <c r="B11" s="30" t="s">
        <v>64</v>
      </c>
      <c r="C11" s="30" t="s">
        <v>50</v>
      </c>
      <c r="D11" s="31" t="s">
        <v>92</v>
      </c>
      <c r="E11" s="31" t="s">
        <v>94</v>
      </c>
      <c r="F11" s="54">
        <f t="shared" si="0"/>
        <v>3</v>
      </c>
      <c r="G11" s="54">
        <f t="shared" si="0"/>
        <v>2</v>
      </c>
    </row>
    <row r="12" spans="2:7" ht="18" customHeight="1" x14ac:dyDescent="0.35">
      <c r="B12" s="30" t="s">
        <v>65</v>
      </c>
      <c r="C12" s="30" t="s">
        <v>51</v>
      </c>
      <c r="D12" s="31" t="s">
        <v>94</v>
      </c>
      <c r="E12" s="31" t="s">
        <v>94</v>
      </c>
      <c r="F12" s="54">
        <f t="shared" si="0"/>
        <v>2</v>
      </c>
      <c r="G12" s="54">
        <f t="shared" si="0"/>
        <v>2</v>
      </c>
    </row>
    <row r="13" spans="2:7" ht="18" customHeight="1" x14ac:dyDescent="0.35">
      <c r="B13" s="30" t="s">
        <v>66</v>
      </c>
      <c r="C13" s="30" t="s">
        <v>52</v>
      </c>
      <c r="D13" s="31" t="s">
        <v>95</v>
      </c>
      <c r="E13" s="31" t="s">
        <v>94</v>
      </c>
      <c r="F13" s="54">
        <f t="shared" si="0"/>
        <v>1</v>
      </c>
      <c r="G13" s="54">
        <f t="shared" si="0"/>
        <v>2</v>
      </c>
    </row>
    <row r="14" spans="2:7" ht="18" customHeight="1" x14ac:dyDescent="0.35">
      <c r="B14" s="30" t="s">
        <v>67</v>
      </c>
      <c r="C14" s="30" t="s">
        <v>53</v>
      </c>
      <c r="D14" s="31" t="s">
        <v>91</v>
      </c>
      <c r="E14" s="31" t="s">
        <v>94</v>
      </c>
      <c r="F14" s="54">
        <f t="shared" si="0"/>
        <v>0</v>
      </c>
      <c r="G14" s="54">
        <f t="shared" si="0"/>
        <v>2</v>
      </c>
    </row>
    <row r="15" spans="2:7" ht="18" customHeight="1" x14ac:dyDescent="0.35">
      <c r="B15" s="30" t="s">
        <v>68</v>
      </c>
      <c r="C15" s="30" t="s">
        <v>54</v>
      </c>
      <c r="D15" s="31" t="s">
        <v>91</v>
      </c>
      <c r="E15" s="31" t="s">
        <v>94</v>
      </c>
      <c r="F15" s="54">
        <f t="shared" si="0"/>
        <v>0</v>
      </c>
      <c r="G15" s="54">
        <f t="shared" si="0"/>
        <v>2</v>
      </c>
    </row>
    <row r="16" spans="2:7" ht="18" customHeight="1" x14ac:dyDescent="0.35">
      <c r="B16" s="32"/>
      <c r="C16" s="33" t="s">
        <v>55</v>
      </c>
      <c r="D16" s="34">
        <f>IF(F16*E16/G16&gt;E16,E16,F16*E16/G16)</f>
        <v>8.4</v>
      </c>
      <c r="E16" s="34">
        <f>'Overall Evaluation Results'!F5</f>
        <v>10</v>
      </c>
      <c r="F16" s="56">
        <f>SUM(F5:F9,F11:F15)</f>
        <v>21</v>
      </c>
      <c r="G16" s="56">
        <f>SUM(G5:G9,G11:G15)</f>
        <v>25</v>
      </c>
    </row>
    <row r="17" spans="2:5" x14ac:dyDescent="0.35">
      <c r="B17" s="2"/>
    </row>
    <row r="18" spans="2:5" ht="14.5" customHeight="1" x14ac:dyDescent="0.35">
      <c r="B18" s="79" t="s">
        <v>69</v>
      </c>
      <c r="C18" s="79"/>
      <c r="D18" s="79"/>
      <c r="E18" s="79"/>
    </row>
    <row r="19" spans="2:5" x14ac:dyDescent="0.35">
      <c r="B19" s="79"/>
      <c r="C19" s="79"/>
      <c r="D19" s="79"/>
      <c r="E19" s="79"/>
    </row>
    <row r="20" spans="2:5" x14ac:dyDescent="0.35">
      <c r="B20" s="2"/>
    </row>
    <row r="21" spans="2:5" ht="15.5" x14ac:dyDescent="0.35">
      <c r="B21" s="78" t="s">
        <v>56</v>
      </c>
      <c r="C21" s="78"/>
      <c r="D21" s="78"/>
      <c r="E21" s="78"/>
    </row>
    <row r="22" spans="2:5" x14ac:dyDescent="0.35">
      <c r="B22" s="80" t="s">
        <v>57</v>
      </c>
      <c r="C22" s="80"/>
      <c r="D22" s="80"/>
      <c r="E22" s="80"/>
    </row>
    <row r="23" spans="2:5" x14ac:dyDescent="0.35">
      <c r="B23" s="81" t="s">
        <v>58</v>
      </c>
      <c r="C23" s="81"/>
      <c r="D23" s="81"/>
      <c r="E23" s="81"/>
    </row>
  </sheetData>
  <mergeCells count="5">
    <mergeCell ref="B21:E21"/>
    <mergeCell ref="B18:E19"/>
    <mergeCell ref="B22:E22"/>
    <mergeCell ref="B23:E23"/>
    <mergeCell ref="B10:E10"/>
  </mergeCells>
  <dataValidations count="1">
    <dataValidation type="list" allowBlank="1" showInputMessage="1" showErrorMessage="1" sqref="D11:E15 D5:E9">
      <formula1>"0-No Knowledge,1-Fundamental Awareness,2-Limited Experience,3-Intermediate,4-Advanced,5-Expert"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zoomScale="82" zoomScaleNormal="82" workbookViewId="0">
      <selection activeCell="B14" sqref="B14:E14"/>
    </sheetView>
  </sheetViews>
  <sheetFormatPr defaultRowHeight="14.5" x14ac:dyDescent="0.35"/>
  <cols>
    <col min="1" max="1" width="8.7265625" style="1"/>
    <col min="2" max="2" width="26.90625" style="1" customWidth="1"/>
    <col min="3" max="3" width="51.453125" style="1" customWidth="1"/>
    <col min="4" max="5" width="23.1796875" style="1" customWidth="1"/>
    <col min="6" max="16384" width="8.7265625" style="1"/>
  </cols>
  <sheetData>
    <row r="2" spans="2:7" ht="15.5" x14ac:dyDescent="0.35">
      <c r="B2" s="28" t="s">
        <v>70</v>
      </c>
    </row>
    <row r="4" spans="2:7" ht="29" x14ac:dyDescent="0.35">
      <c r="B4" s="45" t="s">
        <v>71</v>
      </c>
      <c r="C4" s="45" t="s">
        <v>80</v>
      </c>
      <c r="D4" s="42" t="s">
        <v>3</v>
      </c>
      <c r="E4" s="42" t="s">
        <v>44</v>
      </c>
    </row>
    <row r="5" spans="2:7" ht="17.5" customHeight="1" x14ac:dyDescent="0.35">
      <c r="B5" s="37" t="s">
        <v>81</v>
      </c>
      <c r="C5" s="37" t="s">
        <v>72</v>
      </c>
      <c r="D5" s="25" t="s">
        <v>95</v>
      </c>
      <c r="E5" s="25" t="s">
        <v>93</v>
      </c>
      <c r="F5" s="63">
        <f>_xlfn.NUMBERVALUE(IFERROR(LEFT(D5,1),0))</f>
        <v>1</v>
      </c>
      <c r="G5" s="63">
        <f>_xlfn.NUMBERVALUE(IFERROR(LEFT(E5,1),0))</f>
        <v>4</v>
      </c>
    </row>
    <row r="6" spans="2:7" ht="17.5" customHeight="1" x14ac:dyDescent="0.35">
      <c r="B6" s="38" t="s">
        <v>82</v>
      </c>
      <c r="C6" s="38" t="s">
        <v>73</v>
      </c>
      <c r="D6" s="25" t="s">
        <v>93</v>
      </c>
      <c r="E6" s="25" t="s">
        <v>90</v>
      </c>
      <c r="F6" s="63">
        <f t="shared" ref="F6:F12" si="0">_xlfn.NUMBERVALUE(IFERROR(LEFT(D6,1),0))</f>
        <v>4</v>
      </c>
      <c r="G6" s="63">
        <f t="shared" ref="G6:G12" si="1">_xlfn.NUMBERVALUE(IFERROR(LEFT(E6,1),0))</f>
        <v>5</v>
      </c>
    </row>
    <row r="7" spans="2:7" ht="17.5" customHeight="1" x14ac:dyDescent="0.35">
      <c r="B7" s="38" t="s">
        <v>83</v>
      </c>
      <c r="C7" s="38" t="s">
        <v>74</v>
      </c>
      <c r="D7" s="25" t="s">
        <v>93</v>
      </c>
      <c r="E7" s="25" t="s">
        <v>90</v>
      </c>
      <c r="F7" s="63">
        <f t="shared" si="0"/>
        <v>4</v>
      </c>
      <c r="G7" s="63">
        <f t="shared" si="1"/>
        <v>5</v>
      </c>
    </row>
    <row r="8" spans="2:7" ht="17.5" customHeight="1" x14ac:dyDescent="0.35">
      <c r="B8" s="38" t="s">
        <v>99</v>
      </c>
      <c r="C8" s="38" t="s">
        <v>104</v>
      </c>
      <c r="D8" s="25" t="s">
        <v>92</v>
      </c>
      <c r="E8" s="25" t="s">
        <v>93</v>
      </c>
      <c r="F8" s="63">
        <f t="shared" si="0"/>
        <v>3</v>
      </c>
      <c r="G8" s="63">
        <f t="shared" si="1"/>
        <v>4</v>
      </c>
    </row>
    <row r="9" spans="2:7" ht="17.5" customHeight="1" x14ac:dyDescent="0.35">
      <c r="B9" s="38" t="s">
        <v>98</v>
      </c>
      <c r="C9" s="38" t="s">
        <v>75</v>
      </c>
      <c r="D9" s="25" t="s">
        <v>92</v>
      </c>
      <c r="E9" s="25" t="s">
        <v>90</v>
      </c>
      <c r="F9" s="63">
        <f t="shared" si="0"/>
        <v>3</v>
      </c>
      <c r="G9" s="63">
        <f t="shared" si="1"/>
        <v>5</v>
      </c>
    </row>
    <row r="10" spans="2:7" ht="17.5" customHeight="1" x14ac:dyDescent="0.35">
      <c r="B10" s="38" t="s">
        <v>97</v>
      </c>
      <c r="C10" s="38" t="s">
        <v>76</v>
      </c>
      <c r="D10" s="25" t="s">
        <v>93</v>
      </c>
      <c r="E10" s="25" t="s">
        <v>92</v>
      </c>
      <c r="F10" s="63">
        <f t="shared" si="0"/>
        <v>4</v>
      </c>
      <c r="G10" s="63">
        <f t="shared" si="1"/>
        <v>3</v>
      </c>
    </row>
    <row r="11" spans="2:7" ht="17.5" customHeight="1" x14ac:dyDescent="0.35">
      <c r="B11" s="38" t="s">
        <v>102</v>
      </c>
      <c r="C11" s="38" t="s">
        <v>101</v>
      </c>
      <c r="D11" s="25" t="s">
        <v>93</v>
      </c>
      <c r="E11" s="25" t="s">
        <v>90</v>
      </c>
      <c r="F11" s="63">
        <f t="shared" si="0"/>
        <v>4</v>
      </c>
      <c r="G11" s="63">
        <f t="shared" si="1"/>
        <v>5</v>
      </c>
    </row>
    <row r="12" spans="2:7" ht="17.5" customHeight="1" x14ac:dyDescent="0.35">
      <c r="B12" s="38" t="s">
        <v>100</v>
      </c>
      <c r="C12" s="38" t="s">
        <v>77</v>
      </c>
      <c r="D12" s="25" t="s">
        <v>92</v>
      </c>
      <c r="E12" s="25" t="s">
        <v>94</v>
      </c>
      <c r="F12" s="63">
        <f t="shared" si="0"/>
        <v>3</v>
      </c>
      <c r="G12" s="63">
        <f t="shared" si="1"/>
        <v>2</v>
      </c>
    </row>
    <row r="13" spans="2:7" ht="17.5" customHeight="1" x14ac:dyDescent="0.35">
      <c r="B13" s="40"/>
      <c r="C13" s="26" t="s">
        <v>78</v>
      </c>
      <c r="D13" s="57">
        <f>IF(F13*E13/G13&gt;E13,E13,F13*E13/G13)</f>
        <v>23.636363636363637</v>
      </c>
      <c r="E13" s="41">
        <f>'Overall Evaluation Results'!F6</f>
        <v>30</v>
      </c>
      <c r="F13" s="63">
        <f>SUM(F5:F12)</f>
        <v>26</v>
      </c>
      <c r="G13" s="63">
        <f>SUM(G5:G12)</f>
        <v>33</v>
      </c>
    </row>
    <row r="14" spans="2:7" ht="17.5" customHeight="1" x14ac:dyDescent="0.35">
      <c r="B14" s="82" t="s">
        <v>96</v>
      </c>
      <c r="C14" s="82"/>
      <c r="D14" s="82"/>
      <c r="E14" s="83"/>
    </row>
    <row r="15" spans="2:7" ht="17.5" customHeight="1" x14ac:dyDescent="0.35">
      <c r="B15" s="39" t="s">
        <v>85</v>
      </c>
      <c r="C15" s="39"/>
      <c r="D15" s="46"/>
      <c r="E15" s="46"/>
    </row>
    <row r="16" spans="2:7" ht="17.5" customHeight="1" x14ac:dyDescent="0.35">
      <c r="B16" s="39" t="s">
        <v>86</v>
      </c>
      <c r="C16" s="39"/>
      <c r="D16" s="46"/>
      <c r="E16" s="46"/>
    </row>
    <row r="17" spans="2:5" x14ac:dyDescent="0.35">
      <c r="B17" s="2"/>
    </row>
    <row r="18" spans="2:5" x14ac:dyDescent="0.35">
      <c r="B18" s="79" t="s">
        <v>87</v>
      </c>
      <c r="C18" s="79"/>
      <c r="D18" s="79"/>
      <c r="E18" s="79"/>
    </row>
    <row r="19" spans="2:5" x14ac:dyDescent="0.35">
      <c r="B19" s="79"/>
      <c r="C19" s="79"/>
      <c r="D19" s="79"/>
      <c r="E19" s="79"/>
    </row>
    <row r="20" spans="2:5" x14ac:dyDescent="0.35">
      <c r="B20" s="2"/>
    </row>
    <row r="21" spans="2:5" ht="15.5" x14ac:dyDescent="0.35">
      <c r="B21" s="78" t="s">
        <v>79</v>
      </c>
      <c r="C21" s="78"/>
      <c r="D21" s="78"/>
      <c r="E21" s="78"/>
    </row>
    <row r="22" spans="2:5" x14ac:dyDescent="0.35">
      <c r="B22" s="80" t="s">
        <v>57</v>
      </c>
      <c r="C22" s="80"/>
      <c r="D22" s="80"/>
      <c r="E22" s="80"/>
    </row>
    <row r="23" spans="2:5" x14ac:dyDescent="0.35">
      <c r="B23" s="84" t="s">
        <v>88</v>
      </c>
      <c r="C23" s="84"/>
      <c r="D23" s="84"/>
      <c r="E23" s="84"/>
    </row>
    <row r="24" spans="2:5" x14ac:dyDescent="0.35">
      <c r="B24" s="84" t="s">
        <v>89</v>
      </c>
      <c r="C24" s="84"/>
      <c r="D24" s="84"/>
      <c r="E24" s="84"/>
    </row>
  </sheetData>
  <mergeCells count="6">
    <mergeCell ref="B14:E14"/>
    <mergeCell ref="B21:E21"/>
    <mergeCell ref="B22:E22"/>
    <mergeCell ref="B23:E23"/>
    <mergeCell ref="B24:E24"/>
    <mergeCell ref="B18:E19"/>
  </mergeCells>
  <dataValidations count="1">
    <dataValidation type="list" allowBlank="1" showInputMessage="1" showErrorMessage="1" sqref="D5:E12 D15:E16">
      <formula1>"0-No Knowledge,1-Fundamental Awareness,2-Limited Experience,3-Intermediate,4-Advanced,5-Expert"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zoomScale="82" zoomScaleNormal="82" workbookViewId="0">
      <selection activeCell="H20" sqref="H20"/>
    </sheetView>
  </sheetViews>
  <sheetFormatPr defaultRowHeight="14.5" x14ac:dyDescent="0.35"/>
  <cols>
    <col min="1" max="1" width="8.7265625" style="1"/>
    <col min="2" max="2" width="26.90625" style="1" customWidth="1"/>
    <col min="3" max="3" width="51.453125" style="1" customWidth="1"/>
    <col min="4" max="5" width="23.1796875" style="1" customWidth="1"/>
    <col min="6" max="16384" width="8.7265625" style="1"/>
  </cols>
  <sheetData>
    <row r="2" spans="2:7" ht="15.5" x14ac:dyDescent="0.35">
      <c r="B2" s="28" t="s">
        <v>103</v>
      </c>
    </row>
    <row r="4" spans="2:7" ht="29" x14ac:dyDescent="0.35">
      <c r="B4" s="52" t="s">
        <v>71</v>
      </c>
      <c r="C4" s="52" t="s">
        <v>80</v>
      </c>
      <c r="D4" s="42" t="s">
        <v>3</v>
      </c>
      <c r="E4" s="42" t="s">
        <v>44</v>
      </c>
    </row>
    <row r="5" spans="2:7" ht="17.5" customHeight="1" x14ac:dyDescent="0.35">
      <c r="B5" s="38" t="s">
        <v>118</v>
      </c>
      <c r="C5" s="38" t="s">
        <v>119</v>
      </c>
      <c r="D5" s="25" t="s">
        <v>95</v>
      </c>
      <c r="E5" s="25" t="s">
        <v>92</v>
      </c>
      <c r="F5" s="63">
        <f>_xlfn.NUMBERVALUE(IFERROR(LEFT(D5,1),0))</f>
        <v>1</v>
      </c>
      <c r="G5" s="63">
        <f>_xlfn.NUMBERVALUE(IFERROR(LEFT(E5,1),0))</f>
        <v>3</v>
      </c>
    </row>
    <row r="6" spans="2:7" ht="17.5" customHeight="1" x14ac:dyDescent="0.35">
      <c r="B6" s="38" t="s">
        <v>115</v>
      </c>
      <c r="C6" s="38" t="s">
        <v>116</v>
      </c>
      <c r="D6" s="25" t="s">
        <v>94</v>
      </c>
      <c r="E6" s="25" t="s">
        <v>92</v>
      </c>
      <c r="F6" s="63">
        <f t="shared" ref="F6:G11" si="0">_xlfn.NUMBERVALUE(IFERROR(LEFT(D6,1),0))</f>
        <v>2</v>
      </c>
      <c r="G6" s="63">
        <f t="shared" si="0"/>
        <v>3</v>
      </c>
    </row>
    <row r="7" spans="2:7" ht="17.5" customHeight="1" x14ac:dyDescent="0.35">
      <c r="B7" s="38" t="s">
        <v>105</v>
      </c>
      <c r="C7" s="38" t="s">
        <v>106</v>
      </c>
      <c r="D7" s="25" t="s">
        <v>92</v>
      </c>
      <c r="E7" s="25" t="s">
        <v>92</v>
      </c>
      <c r="F7" s="63">
        <f t="shared" si="0"/>
        <v>3</v>
      </c>
      <c r="G7" s="63">
        <f t="shared" si="0"/>
        <v>3</v>
      </c>
    </row>
    <row r="8" spans="2:7" ht="17.5" customHeight="1" x14ac:dyDescent="0.35">
      <c r="B8" s="38" t="s">
        <v>107</v>
      </c>
      <c r="C8" s="38" t="s">
        <v>108</v>
      </c>
      <c r="D8" s="25" t="s">
        <v>92</v>
      </c>
      <c r="E8" s="25" t="s">
        <v>92</v>
      </c>
      <c r="F8" s="63">
        <f t="shared" si="0"/>
        <v>3</v>
      </c>
      <c r="G8" s="63">
        <f t="shared" si="0"/>
        <v>3</v>
      </c>
    </row>
    <row r="9" spans="2:7" ht="17.5" customHeight="1" x14ac:dyDescent="0.35">
      <c r="B9" s="38" t="s">
        <v>109</v>
      </c>
      <c r="C9" s="38" t="s">
        <v>110</v>
      </c>
      <c r="D9" s="25" t="s">
        <v>92</v>
      </c>
      <c r="E9" s="25" t="s">
        <v>93</v>
      </c>
      <c r="F9" s="63">
        <f t="shared" si="0"/>
        <v>3</v>
      </c>
      <c r="G9" s="63">
        <f t="shared" si="0"/>
        <v>4</v>
      </c>
    </row>
    <row r="10" spans="2:7" ht="17.5" customHeight="1" x14ac:dyDescent="0.35">
      <c r="B10" s="38" t="s">
        <v>111</v>
      </c>
      <c r="C10" s="38" t="s">
        <v>112</v>
      </c>
      <c r="D10" s="25" t="s">
        <v>95</v>
      </c>
      <c r="E10" s="25" t="s">
        <v>93</v>
      </c>
      <c r="F10" s="63">
        <f t="shared" si="0"/>
        <v>1</v>
      </c>
      <c r="G10" s="63">
        <f t="shared" si="0"/>
        <v>4</v>
      </c>
    </row>
    <row r="11" spans="2:7" ht="17.5" customHeight="1" x14ac:dyDescent="0.35">
      <c r="B11" s="38" t="s">
        <v>114</v>
      </c>
      <c r="C11" s="38" t="s">
        <v>113</v>
      </c>
      <c r="D11" s="25" t="s">
        <v>94</v>
      </c>
      <c r="E11" s="25" t="s">
        <v>93</v>
      </c>
      <c r="F11" s="63">
        <f t="shared" si="0"/>
        <v>2</v>
      </c>
      <c r="G11" s="63">
        <f t="shared" si="0"/>
        <v>4</v>
      </c>
    </row>
    <row r="12" spans="2:7" ht="17.5" customHeight="1" x14ac:dyDescent="0.35">
      <c r="B12" s="40"/>
      <c r="C12" s="26" t="s">
        <v>78</v>
      </c>
      <c r="D12" s="57">
        <f>IF(F12*E12/G12&gt;E12,E12,F12*E12/G12)</f>
        <v>12.5</v>
      </c>
      <c r="E12" s="41">
        <f>'Overall Evaluation Results'!F7</f>
        <v>20</v>
      </c>
      <c r="F12" s="63">
        <f>SUM(F5:F11)</f>
        <v>15</v>
      </c>
      <c r="G12" s="63">
        <f>SUM(G5:G11)</f>
        <v>24</v>
      </c>
    </row>
    <row r="13" spans="2:7" ht="17.5" customHeight="1" x14ac:dyDescent="0.35">
      <c r="B13" s="82" t="s">
        <v>96</v>
      </c>
      <c r="C13" s="82"/>
      <c r="D13" s="82"/>
      <c r="E13" s="83"/>
    </row>
    <row r="14" spans="2:7" ht="17.5" customHeight="1" x14ac:dyDescent="0.35">
      <c r="B14" s="39">
        <v>8</v>
      </c>
      <c r="C14" s="39"/>
      <c r="D14" s="46"/>
      <c r="E14" s="46"/>
    </row>
    <row r="15" spans="2:7" ht="17.5" customHeight="1" x14ac:dyDescent="0.35">
      <c r="B15" s="39" t="s">
        <v>85</v>
      </c>
      <c r="C15" s="39"/>
      <c r="D15" s="46"/>
      <c r="E15" s="46"/>
    </row>
    <row r="16" spans="2:7" ht="17.5" customHeight="1" x14ac:dyDescent="0.35">
      <c r="B16" s="39" t="s">
        <v>86</v>
      </c>
      <c r="C16" s="39"/>
      <c r="D16" s="46"/>
      <c r="E16" s="46"/>
    </row>
    <row r="17" spans="2:5" x14ac:dyDescent="0.35">
      <c r="B17" s="2"/>
    </row>
    <row r="18" spans="2:5" x14ac:dyDescent="0.35">
      <c r="B18" s="79" t="s">
        <v>87</v>
      </c>
      <c r="C18" s="79"/>
      <c r="D18" s="79"/>
      <c r="E18" s="79"/>
    </row>
    <row r="19" spans="2:5" x14ac:dyDescent="0.35">
      <c r="B19" s="79"/>
      <c r="C19" s="79"/>
      <c r="D19" s="79"/>
      <c r="E19" s="79"/>
    </row>
    <row r="20" spans="2:5" x14ac:dyDescent="0.35">
      <c r="B20" s="2"/>
    </row>
    <row r="21" spans="2:5" ht="15.5" x14ac:dyDescent="0.35">
      <c r="B21" s="78" t="s">
        <v>79</v>
      </c>
      <c r="C21" s="78"/>
      <c r="D21" s="78"/>
      <c r="E21" s="78"/>
    </row>
    <row r="22" spans="2:5" x14ac:dyDescent="0.35">
      <c r="B22" s="80" t="s">
        <v>57</v>
      </c>
      <c r="C22" s="80"/>
      <c r="D22" s="80"/>
      <c r="E22" s="80"/>
    </row>
    <row r="23" spans="2:5" x14ac:dyDescent="0.35">
      <c r="B23" s="84" t="s">
        <v>117</v>
      </c>
      <c r="C23" s="84"/>
      <c r="D23" s="84"/>
      <c r="E23" s="84"/>
    </row>
    <row r="24" spans="2:5" x14ac:dyDescent="0.35">
      <c r="B24" s="84" t="s">
        <v>89</v>
      </c>
      <c r="C24" s="84"/>
      <c r="D24" s="84"/>
      <c r="E24" s="84"/>
    </row>
  </sheetData>
  <mergeCells count="6">
    <mergeCell ref="B24:E24"/>
    <mergeCell ref="B13:E13"/>
    <mergeCell ref="B18:E19"/>
    <mergeCell ref="B21:E21"/>
    <mergeCell ref="B22:E22"/>
    <mergeCell ref="B23:E23"/>
  </mergeCells>
  <dataValidations count="1">
    <dataValidation type="list" allowBlank="1" showInputMessage="1" showErrorMessage="1" sqref="D14:E16 D5:E11">
      <formula1>"0-No Knowledge,1-Fundamental Awareness,2-Limited Experience,3-Intermediate,4-Advanced,5-Expert"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zoomScale="82" zoomScaleNormal="82" workbookViewId="0">
      <selection activeCell="F6" sqref="F6"/>
    </sheetView>
  </sheetViews>
  <sheetFormatPr defaultRowHeight="14.5" x14ac:dyDescent="0.35"/>
  <cols>
    <col min="1" max="1" width="8.7265625" style="1"/>
    <col min="2" max="2" width="26.90625" style="1" customWidth="1"/>
    <col min="3" max="3" width="51.453125" style="1" customWidth="1"/>
    <col min="4" max="5" width="23.1796875" style="1" customWidth="1"/>
    <col min="6" max="16384" width="8.7265625" style="1"/>
  </cols>
  <sheetData>
    <row r="2" spans="2:7" ht="15.5" x14ac:dyDescent="0.35">
      <c r="B2" s="28" t="s">
        <v>124</v>
      </c>
    </row>
    <row r="4" spans="2:7" ht="29" x14ac:dyDescent="0.35">
      <c r="B4" s="52" t="s">
        <v>120</v>
      </c>
      <c r="C4" s="52" t="s">
        <v>80</v>
      </c>
      <c r="D4" s="42" t="s">
        <v>3</v>
      </c>
      <c r="E4" s="42" t="s">
        <v>44</v>
      </c>
    </row>
    <row r="5" spans="2:7" ht="17.5" customHeight="1" x14ac:dyDescent="0.35">
      <c r="B5" s="37" t="s">
        <v>127</v>
      </c>
      <c r="C5" s="37" t="s">
        <v>121</v>
      </c>
      <c r="D5" s="25" t="s">
        <v>94</v>
      </c>
      <c r="E5" s="25" t="s">
        <v>93</v>
      </c>
      <c r="F5" s="63">
        <f>_xlfn.NUMBERVALUE(IFERROR(LEFT(D5,1),0))</f>
        <v>2</v>
      </c>
      <c r="G5" s="63">
        <f>_xlfn.NUMBERVALUE(IFERROR(LEFT(E5,1),0))</f>
        <v>4</v>
      </c>
    </row>
    <row r="6" spans="2:7" ht="17.5" customHeight="1" x14ac:dyDescent="0.35">
      <c r="B6" s="38" t="s">
        <v>126</v>
      </c>
      <c r="C6" s="38" t="s">
        <v>121</v>
      </c>
      <c r="D6" s="25" t="s">
        <v>93</v>
      </c>
      <c r="E6" s="25" t="s">
        <v>93</v>
      </c>
      <c r="F6" s="63">
        <f t="shared" ref="F6:G9" si="0">_xlfn.NUMBERVALUE(IFERROR(LEFT(D6,1),0))</f>
        <v>4</v>
      </c>
      <c r="G6" s="63">
        <f t="shared" si="0"/>
        <v>4</v>
      </c>
    </row>
    <row r="7" spans="2:7" ht="17.5" customHeight="1" x14ac:dyDescent="0.35">
      <c r="B7" s="38" t="s">
        <v>123</v>
      </c>
      <c r="C7" s="38" t="s">
        <v>121</v>
      </c>
      <c r="D7" s="25" t="s">
        <v>93</v>
      </c>
      <c r="E7" s="25" t="s">
        <v>93</v>
      </c>
      <c r="F7" s="63">
        <f t="shared" si="0"/>
        <v>4</v>
      </c>
      <c r="G7" s="63">
        <f t="shared" si="0"/>
        <v>4</v>
      </c>
    </row>
    <row r="8" spans="2:7" ht="17.5" customHeight="1" x14ac:dyDescent="0.35">
      <c r="B8" s="38" t="s">
        <v>131</v>
      </c>
      <c r="C8" s="38" t="s">
        <v>132</v>
      </c>
      <c r="D8" s="25" t="s">
        <v>92</v>
      </c>
      <c r="E8" s="25" t="s">
        <v>92</v>
      </c>
      <c r="F8" s="63">
        <f t="shared" si="0"/>
        <v>3</v>
      </c>
      <c r="G8" s="63">
        <f t="shared" si="0"/>
        <v>3</v>
      </c>
    </row>
    <row r="9" spans="2:7" ht="17.5" customHeight="1" x14ac:dyDescent="0.35">
      <c r="B9" s="38" t="s">
        <v>130</v>
      </c>
      <c r="C9" s="38" t="s">
        <v>122</v>
      </c>
      <c r="D9" s="25" t="s">
        <v>92</v>
      </c>
      <c r="E9" s="25" t="s">
        <v>92</v>
      </c>
      <c r="F9" s="63">
        <f t="shared" si="0"/>
        <v>3</v>
      </c>
      <c r="G9" s="63">
        <f t="shared" si="0"/>
        <v>3</v>
      </c>
    </row>
    <row r="10" spans="2:7" ht="17.5" customHeight="1" x14ac:dyDescent="0.35">
      <c r="B10" s="40"/>
      <c r="C10" s="26" t="s">
        <v>148</v>
      </c>
      <c r="D10" s="57">
        <f>IF(F10*E10/G10&gt;E10,E10,F10*E10/G10)</f>
        <v>17.777777777777779</v>
      </c>
      <c r="E10" s="41">
        <f>'Overall Evaluation Results'!F8</f>
        <v>20</v>
      </c>
      <c r="F10" s="63">
        <f>SUM(F5:F9)</f>
        <v>16</v>
      </c>
      <c r="G10" s="63">
        <f>SUM(G5:G9)</f>
        <v>18</v>
      </c>
    </row>
    <row r="11" spans="2:7" ht="17.5" customHeight="1" x14ac:dyDescent="0.35">
      <c r="B11" s="82" t="s">
        <v>96</v>
      </c>
      <c r="C11" s="82"/>
      <c r="D11" s="82"/>
      <c r="E11" s="83"/>
    </row>
    <row r="12" spans="2:7" ht="17.5" customHeight="1" x14ac:dyDescent="0.35">
      <c r="B12" s="53" t="s">
        <v>129</v>
      </c>
      <c r="C12" s="39"/>
      <c r="D12" s="46"/>
      <c r="E12" s="46"/>
    </row>
    <row r="13" spans="2:7" ht="17.5" customHeight="1" x14ac:dyDescent="0.35">
      <c r="B13" s="39" t="s">
        <v>84</v>
      </c>
      <c r="C13" s="39"/>
      <c r="D13" s="46"/>
      <c r="E13" s="46"/>
    </row>
    <row r="14" spans="2:7" ht="17.5" customHeight="1" x14ac:dyDescent="0.35">
      <c r="B14" s="39" t="s">
        <v>128</v>
      </c>
      <c r="C14" s="39"/>
      <c r="D14" s="46"/>
      <c r="E14" s="46"/>
    </row>
    <row r="15" spans="2:7" x14ac:dyDescent="0.35">
      <c r="B15" s="2"/>
    </row>
    <row r="16" spans="2:7" x14ac:dyDescent="0.35">
      <c r="B16" s="79" t="s">
        <v>87</v>
      </c>
      <c r="C16" s="79"/>
      <c r="D16" s="79"/>
      <c r="E16" s="79"/>
    </row>
    <row r="17" spans="2:5" x14ac:dyDescent="0.35">
      <c r="B17" s="79"/>
      <c r="C17" s="79"/>
      <c r="D17" s="79"/>
      <c r="E17" s="79"/>
    </row>
    <row r="18" spans="2:5" x14ac:dyDescent="0.35">
      <c r="B18" s="2"/>
    </row>
    <row r="19" spans="2:5" ht="15.5" x14ac:dyDescent="0.35">
      <c r="B19" s="78" t="s">
        <v>79</v>
      </c>
      <c r="C19" s="78"/>
      <c r="D19" s="78"/>
      <c r="E19" s="78"/>
    </row>
    <row r="20" spans="2:5" x14ac:dyDescent="0.35">
      <c r="B20" s="80" t="s">
        <v>57</v>
      </c>
      <c r="C20" s="80"/>
      <c r="D20" s="80"/>
      <c r="E20" s="80"/>
    </row>
    <row r="21" spans="2:5" x14ac:dyDescent="0.35">
      <c r="B21" s="84" t="s">
        <v>125</v>
      </c>
      <c r="C21" s="84"/>
      <c r="D21" s="84"/>
      <c r="E21" s="84"/>
    </row>
    <row r="22" spans="2:5" x14ac:dyDescent="0.35">
      <c r="B22" s="84" t="s">
        <v>89</v>
      </c>
      <c r="C22" s="84"/>
      <c r="D22" s="84"/>
      <c r="E22" s="84"/>
    </row>
  </sheetData>
  <mergeCells count="6">
    <mergeCell ref="B22:E22"/>
    <mergeCell ref="B11:E11"/>
    <mergeCell ref="B16:E17"/>
    <mergeCell ref="B19:E19"/>
    <mergeCell ref="B20:E20"/>
    <mergeCell ref="B21:E21"/>
  </mergeCells>
  <dataValidations count="1">
    <dataValidation type="list" allowBlank="1" showInputMessage="1" showErrorMessage="1" sqref="D12:E14 D5:E9">
      <formula1>"0-No Knowledge,1-Fundamental Awareness,2-Limited Experience,3-Intermediate,4-Advanced,5-Expert"</formula1>
    </dataValidation>
  </dataValidations>
  <pageMargins left="0.7" right="0.7" top="0.75" bottom="0.75" header="0.3" footer="0.3"/>
  <ignoredErrors>
    <ignoredError sqref="B1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zoomScale="82" zoomScaleNormal="82" workbookViewId="0">
      <selection activeCell="J22" sqref="J22"/>
    </sheetView>
  </sheetViews>
  <sheetFormatPr defaultRowHeight="14.5" x14ac:dyDescent="0.35"/>
  <cols>
    <col min="1" max="1" width="8.7265625" style="1"/>
    <col min="2" max="2" width="26.90625" style="1" customWidth="1"/>
    <col min="3" max="3" width="51.453125" style="1" customWidth="1"/>
    <col min="4" max="5" width="23.1796875" style="1" customWidth="1"/>
    <col min="6" max="16384" width="8.7265625" style="1"/>
  </cols>
  <sheetData>
    <row r="2" spans="2:7" ht="15.5" x14ac:dyDescent="0.35">
      <c r="B2" s="28" t="s">
        <v>133</v>
      </c>
    </row>
    <row r="4" spans="2:7" ht="29" x14ac:dyDescent="0.35">
      <c r="B4" s="52" t="s">
        <v>134</v>
      </c>
      <c r="C4" s="52" t="s">
        <v>80</v>
      </c>
      <c r="D4" s="42" t="s">
        <v>3</v>
      </c>
      <c r="E4" s="42" t="s">
        <v>44</v>
      </c>
    </row>
    <row r="5" spans="2:7" ht="17.5" customHeight="1" x14ac:dyDescent="0.35">
      <c r="B5" s="35" t="s">
        <v>135</v>
      </c>
      <c r="C5" s="37" t="s">
        <v>140</v>
      </c>
      <c r="D5" s="25" t="s">
        <v>92</v>
      </c>
      <c r="E5" s="25" t="s">
        <v>93</v>
      </c>
      <c r="F5" s="63">
        <f>_xlfn.NUMBERVALUE(IFERROR(LEFT(D5,1),0))</f>
        <v>3</v>
      </c>
      <c r="G5" s="63">
        <f>_xlfn.NUMBERVALUE(IFERROR(LEFT(E5,1),0))</f>
        <v>4</v>
      </c>
    </row>
    <row r="6" spans="2:7" ht="17.5" customHeight="1" x14ac:dyDescent="0.35">
      <c r="B6" s="36" t="s">
        <v>136</v>
      </c>
      <c r="C6" s="38"/>
      <c r="D6" s="25"/>
      <c r="E6" s="25"/>
      <c r="F6" s="63">
        <f t="shared" ref="F6:G9" si="0">_xlfn.NUMBERVALUE(IFERROR(LEFT(D6,1),0))</f>
        <v>0</v>
      </c>
      <c r="G6" s="63">
        <f t="shared" si="0"/>
        <v>0</v>
      </c>
    </row>
    <row r="7" spans="2:7" ht="17.5" customHeight="1" x14ac:dyDescent="0.35">
      <c r="B7" s="36" t="s">
        <v>137</v>
      </c>
      <c r="C7" s="38"/>
      <c r="D7" s="25"/>
      <c r="E7" s="25"/>
      <c r="F7" s="63">
        <f t="shared" si="0"/>
        <v>0</v>
      </c>
      <c r="G7" s="63">
        <f t="shared" si="0"/>
        <v>0</v>
      </c>
    </row>
    <row r="8" spans="2:7" ht="17.5" customHeight="1" x14ac:dyDescent="0.35">
      <c r="B8" s="36" t="s">
        <v>138</v>
      </c>
      <c r="C8" s="38"/>
      <c r="D8" s="25"/>
      <c r="E8" s="25"/>
      <c r="F8" s="63">
        <f t="shared" si="0"/>
        <v>0</v>
      </c>
      <c r="G8" s="63">
        <f t="shared" si="0"/>
        <v>0</v>
      </c>
    </row>
    <row r="9" spans="2:7" ht="17.5" customHeight="1" x14ac:dyDescent="0.35">
      <c r="B9" s="36" t="s">
        <v>139</v>
      </c>
      <c r="C9" s="38"/>
      <c r="D9" s="25"/>
      <c r="E9" s="25"/>
      <c r="F9" s="63">
        <f t="shared" si="0"/>
        <v>0</v>
      </c>
      <c r="G9" s="63">
        <f t="shared" si="0"/>
        <v>0</v>
      </c>
    </row>
    <row r="10" spans="2:7" ht="20" customHeight="1" x14ac:dyDescent="0.35">
      <c r="B10" s="40"/>
      <c r="C10" s="26" t="s">
        <v>55</v>
      </c>
      <c r="D10" s="57">
        <f>IF(F10*E10/G10&gt;E10,E10,F10*E10/G10)</f>
        <v>7.5</v>
      </c>
      <c r="E10" s="41">
        <f>'Overall Evaluation Results'!F9</f>
        <v>10</v>
      </c>
      <c r="F10" s="63">
        <f>SUM(F5:F9)</f>
        <v>3</v>
      </c>
      <c r="G10" s="63">
        <f>SUM(G5:G9)</f>
        <v>4</v>
      </c>
    </row>
    <row r="11" spans="2:7" x14ac:dyDescent="0.35">
      <c r="B11" s="2"/>
    </row>
    <row r="12" spans="2:7" x14ac:dyDescent="0.35">
      <c r="B12" s="79" t="s">
        <v>87</v>
      </c>
      <c r="C12" s="79"/>
      <c r="D12" s="79"/>
      <c r="E12" s="79"/>
    </row>
    <row r="13" spans="2:7" x14ac:dyDescent="0.35">
      <c r="B13" s="79"/>
      <c r="C13" s="79"/>
      <c r="D13" s="79"/>
      <c r="E13" s="79"/>
    </row>
    <row r="14" spans="2:7" x14ac:dyDescent="0.35">
      <c r="B14" s="2"/>
    </row>
    <row r="15" spans="2:7" ht="15.5" x14ac:dyDescent="0.35">
      <c r="B15" s="78" t="s">
        <v>79</v>
      </c>
      <c r="C15" s="78"/>
      <c r="D15" s="78"/>
      <c r="E15" s="78"/>
    </row>
    <row r="16" spans="2:7" x14ac:dyDescent="0.35">
      <c r="B16" s="80" t="s">
        <v>57</v>
      </c>
      <c r="C16" s="80"/>
      <c r="D16" s="80"/>
      <c r="E16" s="80"/>
    </row>
    <row r="17" spans="2:5" x14ac:dyDescent="0.35">
      <c r="B17" s="84" t="s">
        <v>141</v>
      </c>
      <c r="C17" s="84"/>
      <c r="D17" s="84"/>
      <c r="E17" s="84"/>
    </row>
    <row r="18" spans="2:5" x14ac:dyDescent="0.35">
      <c r="B18" s="84" t="s">
        <v>89</v>
      </c>
      <c r="C18" s="84"/>
      <c r="D18" s="84"/>
      <c r="E18" s="84"/>
    </row>
  </sheetData>
  <mergeCells count="5">
    <mergeCell ref="B12:E13"/>
    <mergeCell ref="B15:E15"/>
    <mergeCell ref="B16:E16"/>
    <mergeCell ref="B17:E17"/>
    <mergeCell ref="B18:E18"/>
  </mergeCells>
  <dataValidations count="1">
    <dataValidation type="list" allowBlank="1" showInputMessage="1" showErrorMessage="1" sqref="D5:E9">
      <formula1>"0-No Knowledge,1-Fundamental Awareness,2-Limited Experience,3-Intermediate,4-Advanced,5-Expert"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History of Changes</vt:lpstr>
      <vt:lpstr>General Information</vt:lpstr>
      <vt:lpstr>Overall Evaluation Results</vt:lpstr>
      <vt:lpstr>Profile Overview</vt:lpstr>
      <vt:lpstr>Professional Skills</vt:lpstr>
      <vt:lpstr>Relevant Skills</vt:lpstr>
      <vt:lpstr>Soft Skills</vt:lpstr>
      <vt:lpstr>Foreign Language Skills</vt:lpstr>
      <vt:lpstr>Education and Certifications</vt:lpstr>
      <vt:lpstr>Skills to be improved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SEFIX.ORG</dc:title>
  <dc:creator>Alex Khang</dc:creator>
  <cp:keywords>SEFIX Framework</cp:keywords>
  <cp:lastModifiedBy>pc</cp:lastModifiedBy>
  <dcterms:created xsi:type="dcterms:W3CDTF">2021-10-30T03:57:25Z</dcterms:created>
  <dcterms:modified xsi:type="dcterms:W3CDTF">2025-07-17T09:02:01Z</dcterms:modified>
  <cp:category>SEFIX Framework</cp:category>
</cp:coreProperties>
</file>